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/>
  <mc:AlternateContent xmlns:mc="http://schemas.openxmlformats.org/markup-compatibility/2006">
    <mc:Choice Requires="x15">
      <x15ac:absPath xmlns:x15ac="http://schemas.microsoft.com/office/spreadsheetml/2010/11/ac" url="D:\我的坚果云\Engineering\02-Manuscripts\02-Completed\00000 已见刊\21003-ENG-D-20-01404 余刚\07 勘误\"/>
    </mc:Choice>
  </mc:AlternateContent>
  <xr:revisionPtr revIDLastSave="0" documentId="13_ncr:1_{C0240415-96A2-4992-A752-745E2679FAF2}" xr6:coauthVersionLast="47" xr6:coauthVersionMax="47" xr10:uidLastSave="{00000000-0000-0000-0000-000000000000}"/>
  <bookViews>
    <workbookView xWindow="-110" yWindow="390" windowWidth="25820" windowHeight="15110" tabRatio="858" activeTab="2" xr2:uid="{00000000-000D-0000-FFFF-FFFF00000000}"/>
  </bookViews>
  <sheets>
    <sheet name="Table 1" sheetId="39" r:id="rId1"/>
    <sheet name="Table 2" sheetId="40" r:id="rId2"/>
    <sheet name="Table 3" sheetId="42" r:id="rId3"/>
    <sheet name="Table 5" sheetId="41" r:id="rId4"/>
    <sheet name="Table S4" sheetId="2" r:id="rId5"/>
    <sheet name="Table S5" sheetId="1" r:id="rId6"/>
    <sheet name="Table S6" sheetId="3" r:id="rId7"/>
    <sheet name="Table S8" sheetId="8" r:id="rId8"/>
    <sheet name="Table S9" sheetId="20" r:id="rId9"/>
    <sheet name="Table S10" sheetId="34" r:id="rId10"/>
    <sheet name="Table S12" sheetId="37" r:id="rId11"/>
    <sheet name="Table S13" sheetId="38" r:id="rId12"/>
    <sheet name="Table S16" sheetId="29" r:id="rId1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7" i="34" l="1"/>
  <c r="H8" i="34"/>
  <c r="H9" i="34"/>
  <c r="H10" i="34"/>
  <c r="H11" i="34"/>
  <c r="H12" i="34"/>
  <c r="H13" i="34"/>
  <c r="H101" i="34" l="1"/>
  <c r="H100" i="34"/>
  <c r="H99" i="34"/>
  <c r="H98" i="34"/>
  <c r="H97" i="34"/>
  <c r="H96" i="34"/>
  <c r="H95" i="34"/>
  <c r="H94" i="34"/>
  <c r="H93" i="34"/>
  <c r="H92" i="34"/>
  <c r="H91" i="34"/>
  <c r="H90" i="34"/>
  <c r="H89" i="34"/>
  <c r="H88" i="34"/>
  <c r="H87" i="34"/>
  <c r="H86" i="34"/>
  <c r="H85" i="34"/>
  <c r="H84" i="34"/>
  <c r="H83" i="34"/>
  <c r="H82" i="34"/>
  <c r="H81" i="34"/>
  <c r="H80" i="34"/>
  <c r="H79" i="34"/>
  <c r="H78" i="34"/>
  <c r="H77" i="34"/>
  <c r="H76" i="34"/>
  <c r="H75" i="34"/>
  <c r="H74" i="34"/>
  <c r="H73" i="34"/>
  <c r="H72" i="34"/>
  <c r="H71" i="34"/>
  <c r="H70" i="34"/>
  <c r="H69" i="34"/>
  <c r="H68" i="34"/>
  <c r="H67" i="34"/>
  <c r="H66" i="34"/>
  <c r="H65" i="34"/>
  <c r="H64" i="34"/>
  <c r="H63" i="34"/>
  <c r="H62" i="34"/>
  <c r="H61" i="34"/>
  <c r="H60" i="34"/>
  <c r="H59" i="34"/>
  <c r="H58" i="34"/>
  <c r="H57" i="34"/>
  <c r="H56" i="34"/>
  <c r="H55" i="34"/>
  <c r="H54" i="34"/>
  <c r="H53" i="34"/>
  <c r="H52" i="34"/>
  <c r="H51" i="34"/>
  <c r="H50" i="34"/>
  <c r="H49" i="34"/>
  <c r="H48" i="34"/>
  <c r="H47" i="34"/>
  <c r="H46" i="34"/>
  <c r="H45" i="34"/>
  <c r="H44" i="34"/>
  <c r="H43" i="34"/>
  <c r="H42" i="34"/>
  <c r="H41" i="34"/>
  <c r="H40" i="34"/>
  <c r="H39" i="34"/>
  <c r="H38" i="34"/>
  <c r="H37" i="34"/>
  <c r="H36" i="34"/>
  <c r="H35" i="34"/>
  <c r="H34" i="34"/>
  <c r="H33" i="34"/>
  <c r="H32" i="34"/>
  <c r="H31" i="34"/>
  <c r="H30" i="34"/>
  <c r="H29" i="34"/>
  <c r="H28" i="34"/>
  <c r="H27" i="34"/>
  <c r="H26" i="34"/>
  <c r="H25" i="34"/>
  <c r="H24" i="34"/>
  <c r="H23" i="34"/>
  <c r="H22" i="34"/>
  <c r="H21" i="34"/>
  <c r="H20" i="34"/>
  <c r="H19" i="34"/>
  <c r="H18" i="34"/>
  <c r="H17" i="34"/>
  <c r="H16" i="34"/>
  <c r="H15" i="34"/>
  <c r="H14" i="34"/>
  <c r="H6" i="34"/>
  <c r="H5" i="34"/>
  <c r="H4" i="34"/>
  <c r="G5" i="20"/>
  <c r="G4" i="20"/>
  <c r="I33" i="8"/>
  <c r="H32" i="8"/>
  <c r="H31" i="8"/>
  <c r="H30" i="8"/>
  <c r="H29" i="8"/>
  <c r="H28" i="8"/>
  <c r="H27" i="8"/>
  <c r="H26" i="8"/>
  <c r="I25" i="8"/>
  <c r="H25" i="8"/>
  <c r="H24" i="8"/>
  <c r="H23" i="8"/>
  <c r="H22" i="8"/>
  <c r="H21" i="8"/>
  <c r="H20" i="8"/>
  <c r="H19" i="8"/>
  <c r="H18" i="8"/>
  <c r="H17" i="8"/>
  <c r="H16" i="8"/>
  <c r="H15" i="8"/>
  <c r="H14" i="8"/>
  <c r="H13" i="8"/>
  <c r="H12" i="8"/>
  <c r="H11" i="8"/>
  <c r="H10" i="8"/>
  <c r="H9" i="8"/>
  <c r="H8" i="8"/>
  <c r="H7" i="8"/>
  <c r="H6" i="8"/>
  <c r="H5" i="8"/>
  <c r="H4" i="8"/>
  <c r="H3" i="8"/>
  <c r="Q7" i="1"/>
  <c r="N7" i="1"/>
  <c r="O7" i="1" s="1"/>
  <c r="K7" i="1"/>
  <c r="L7" i="1" s="1"/>
  <c r="H7" i="1"/>
  <c r="I7" i="1" s="1"/>
  <c r="F7" i="1"/>
  <c r="D7" i="1"/>
  <c r="Q6" i="1"/>
  <c r="N6" i="1"/>
  <c r="O6" i="1" s="1"/>
  <c r="K6" i="1"/>
  <c r="L6" i="1" s="1"/>
  <c r="H6" i="1"/>
  <c r="I6" i="1" s="1"/>
  <c r="F6" i="1"/>
  <c r="D6" i="1"/>
  <c r="Q5" i="1"/>
  <c r="N5" i="1"/>
  <c r="O5" i="1" s="1"/>
  <c r="K5" i="1"/>
  <c r="L5" i="1" s="1"/>
  <c r="H5" i="1"/>
  <c r="I5" i="1" s="1"/>
  <c r="F5" i="1"/>
  <c r="D5" i="1"/>
  <c r="L7" i="2"/>
  <c r="L6" i="2"/>
  <c r="L5" i="2"/>
</calcChain>
</file>

<file path=xl/sharedStrings.xml><?xml version="1.0" encoding="utf-8"?>
<sst xmlns="http://schemas.openxmlformats.org/spreadsheetml/2006/main" count="3508" uniqueCount="921">
  <si>
    <t>Table S4. Data for the persistence, bioaccumulation, toxicity, human health effects, concentration, detection frequency, and numbers/locations of sampling sites for EOCs and POPs.</t>
  </si>
  <si>
    <t>CAS #</t>
  </si>
  <si>
    <t>Compound</t>
  </si>
  <si>
    <t>Persistence</t>
  </si>
  <si>
    <t>Bioaccumulation</t>
  </si>
  <si>
    <t>Human health effects</t>
  </si>
  <si>
    <t>Ecotoxicity (The maker " a" refer to EC50)</t>
  </si>
  <si>
    <t>Concentration (ng/L)</t>
  </si>
  <si>
    <t>Frequency (%)</t>
  </si>
  <si>
    <t>Provinces (n)</t>
  </si>
  <si>
    <t>Sampling sites (n)</t>
  </si>
  <si>
    <t>Half-life</t>
  </si>
  <si>
    <r>
      <rPr>
        <b/>
        <sz val="10"/>
        <rFont val="Times New Roman"/>
        <family val="1"/>
      </rPr>
      <t>log D</t>
    </r>
    <r>
      <rPr>
        <b/>
        <vertAlign val="subscript"/>
        <sz val="10"/>
        <rFont val="Times New Roman"/>
        <family val="1"/>
      </rPr>
      <t>ow</t>
    </r>
    <r>
      <rPr>
        <b/>
        <sz val="10"/>
        <rFont val="Times New Roman"/>
        <family val="1"/>
      </rPr>
      <t xml:space="preserve"> (pH 7)</t>
    </r>
  </si>
  <si>
    <t>Lazar toxicity prediction</t>
  </si>
  <si>
    <t>Lowest daily therapeutic dose</t>
  </si>
  <si>
    <r>
      <rPr>
        <b/>
        <sz val="10"/>
        <rFont val="Times New Roman"/>
        <family val="1"/>
      </rPr>
      <t>Human TDL</t>
    </r>
    <r>
      <rPr>
        <b/>
        <vertAlign val="subscript"/>
        <sz val="10"/>
        <rFont val="Times New Roman"/>
        <family val="1"/>
      </rPr>
      <t>o</t>
    </r>
  </si>
  <si>
    <t>NOAEL</t>
  </si>
  <si>
    <t>UF</t>
  </si>
  <si>
    <t>ADI (μg/kg day)</t>
  </si>
  <si>
    <t>BCF</t>
  </si>
  <si>
    <t>PNEC (ng/L)</t>
  </si>
  <si>
    <t>Source</t>
  </si>
  <si>
    <t>Algae</t>
  </si>
  <si>
    <r>
      <rPr>
        <b/>
        <sz val="10"/>
        <rFont val="Times New Roman"/>
        <family val="1"/>
      </rPr>
      <t xml:space="preserve"> NOEC/EC</t>
    </r>
    <r>
      <rPr>
        <b/>
        <vertAlign val="subscript"/>
        <sz val="10"/>
        <rFont val="Times New Roman"/>
        <family val="1"/>
      </rPr>
      <t>50</t>
    </r>
    <r>
      <rPr>
        <b/>
        <sz val="10"/>
        <rFont val="Times New Roman"/>
        <family val="1"/>
      </rPr>
      <t xml:space="preserve"> ((μg /L) </t>
    </r>
  </si>
  <si>
    <t>Invertebrates</t>
  </si>
  <si>
    <r>
      <rPr>
        <b/>
        <sz val="10"/>
        <rFont val="Times New Roman"/>
        <family val="1"/>
      </rPr>
      <t>Invertebrates NOEC/EC</t>
    </r>
    <r>
      <rPr>
        <b/>
        <vertAlign val="subscript"/>
        <sz val="10"/>
        <rFont val="Times New Roman"/>
        <family val="1"/>
      </rPr>
      <t>50</t>
    </r>
    <r>
      <rPr>
        <b/>
        <sz val="10"/>
        <rFont val="Times New Roman"/>
        <family val="1"/>
      </rPr>
      <t xml:space="preserve"> ((μg /L)</t>
    </r>
  </si>
  <si>
    <t>Fish</t>
  </si>
  <si>
    <r>
      <rPr>
        <b/>
        <sz val="10"/>
        <rFont val="Times New Roman"/>
        <family val="1"/>
      </rPr>
      <t>Fish NOEC/EC</t>
    </r>
    <r>
      <rPr>
        <b/>
        <vertAlign val="subscript"/>
        <sz val="10"/>
        <rFont val="Times New Roman"/>
        <family val="1"/>
      </rPr>
      <t>50</t>
    </r>
    <r>
      <rPr>
        <b/>
        <sz val="10"/>
        <rFont val="Times New Roman"/>
        <family val="1"/>
      </rPr>
      <t xml:space="preserve"> ((μg /L)</t>
    </r>
  </si>
  <si>
    <t>SF</t>
  </si>
  <si>
    <t>103-90-2</t>
  </si>
  <si>
    <t>Acetaminophen</t>
  </si>
  <si>
    <t>—</t>
  </si>
  <si>
    <t xml:space="preserve"> Blanset DL,  Zhang J,  Robson MG. Probabilistic estimates of lifetime daily doses from consumption of drinking water containing trace levels of N,N-diethyl-meta-toluamide (DEET), triclosan, or acetaminophen and the associated risk to human health. Hum Ecol Risk Assess 2007; 13(3):615-31.</t>
  </si>
  <si>
    <t>5</t>
  </si>
  <si>
    <t>Moina macrocopa</t>
  </si>
  <si>
    <t>320</t>
  </si>
  <si>
    <t>Danio rerio</t>
  </si>
  <si>
    <t>1</t>
  </si>
  <si>
    <t>ECOTOX</t>
  </si>
  <si>
    <t>134-62-3</t>
  </si>
  <si>
    <t>DEET</t>
  </si>
  <si>
    <t>Levanderina fissa</t>
  </si>
  <si>
    <t>10000</t>
  </si>
  <si>
    <t>Daphnia magna</t>
  </si>
  <si>
    <t>43.6</t>
  </si>
  <si>
    <t>Pimephales promelas</t>
  </si>
  <si>
    <t>0.6</t>
  </si>
  <si>
    <t>3380-34-5</t>
  </si>
  <si>
    <t>Triclosan</t>
  </si>
  <si>
    <t>Pseudokirchneriella subcapitata</t>
  </si>
  <si>
    <t>0.2</t>
  </si>
  <si>
    <t>Ceriodaphnia dubia</t>
  </si>
  <si>
    <t>6</t>
  </si>
  <si>
    <t>0.45</t>
  </si>
  <si>
    <t>Table S5 The normalized criteria values for candidate EOCs.</t>
  </si>
  <si>
    <t>Ecotoxicity</t>
  </si>
  <si>
    <t>Concentration</t>
  </si>
  <si>
    <t>Frequency</t>
  </si>
  <si>
    <t>Score (Half-life)</t>
  </si>
  <si>
    <r>
      <rPr>
        <b/>
        <sz val="10"/>
        <rFont val="Times New Roman"/>
        <family val="1"/>
      </rPr>
      <t>Score (log D</t>
    </r>
    <r>
      <rPr>
        <b/>
        <vertAlign val="subscript"/>
        <sz val="10"/>
        <rFont val="Times New Roman"/>
        <family val="1"/>
      </rPr>
      <t>ow</t>
    </r>
    <r>
      <rPr>
        <b/>
        <sz val="10"/>
        <rFont val="Times New Roman"/>
        <family val="1"/>
      </rPr>
      <t>)</t>
    </r>
  </si>
  <si>
    <r>
      <rPr>
        <b/>
        <sz val="10"/>
        <rFont val="Times New Roman"/>
        <family val="1"/>
      </rPr>
      <t>PNEC</t>
    </r>
    <r>
      <rPr>
        <b/>
        <vertAlign val="subscript"/>
        <sz val="10"/>
        <rFont val="Times New Roman"/>
        <family val="1"/>
      </rPr>
      <t>hum</t>
    </r>
    <r>
      <rPr>
        <b/>
        <sz val="10"/>
        <rFont val="Times New Roman"/>
        <family val="1"/>
      </rPr>
      <t xml:space="preserve"> (ng/L)</t>
    </r>
  </si>
  <si>
    <r>
      <rPr>
        <b/>
        <sz val="10"/>
        <rFont val="Times New Roman"/>
        <family val="1"/>
      </rPr>
      <t>log10 (PNEC</t>
    </r>
    <r>
      <rPr>
        <b/>
        <vertAlign val="subscript"/>
        <sz val="10"/>
        <rFont val="Times New Roman"/>
        <family val="1"/>
      </rPr>
      <t>hum</t>
    </r>
    <r>
      <rPr>
        <b/>
        <sz val="10"/>
        <rFont val="Times New Roman"/>
        <family val="1"/>
      </rPr>
      <t>)</t>
    </r>
  </si>
  <si>
    <r>
      <rPr>
        <b/>
        <sz val="10"/>
        <rFont val="Times New Roman"/>
        <family val="1"/>
      </rPr>
      <t>Score PNEC</t>
    </r>
    <r>
      <rPr>
        <b/>
        <vertAlign val="subscript"/>
        <sz val="10"/>
        <rFont val="Times New Roman"/>
        <family val="1"/>
      </rPr>
      <t>hum</t>
    </r>
  </si>
  <si>
    <r>
      <rPr>
        <b/>
        <sz val="10"/>
        <rFont val="Times New Roman"/>
        <family val="1"/>
      </rPr>
      <t>PNEC</t>
    </r>
    <r>
      <rPr>
        <b/>
        <vertAlign val="subscript"/>
        <sz val="10"/>
        <rFont val="Times New Roman"/>
        <family val="1"/>
      </rPr>
      <t>eco</t>
    </r>
    <r>
      <rPr>
        <b/>
        <sz val="10"/>
        <rFont val="Times New Roman"/>
        <family val="1"/>
      </rPr>
      <t xml:space="preserve"> (ng/L)</t>
    </r>
  </si>
  <si>
    <r>
      <rPr>
        <b/>
        <sz val="10"/>
        <rFont val="Times New Roman"/>
        <family val="1"/>
      </rPr>
      <t>log 10 (PNEC</t>
    </r>
    <r>
      <rPr>
        <b/>
        <vertAlign val="subscript"/>
        <sz val="10"/>
        <rFont val="Times New Roman"/>
        <family val="1"/>
      </rPr>
      <t>eco</t>
    </r>
    <r>
      <rPr>
        <b/>
        <sz val="10"/>
        <rFont val="Times New Roman"/>
        <family val="1"/>
      </rPr>
      <t>)</t>
    </r>
  </si>
  <si>
    <r>
      <rPr>
        <b/>
        <sz val="10"/>
        <rFont val="Times New Roman"/>
        <family val="1"/>
      </rPr>
      <t>Score (PNEC</t>
    </r>
    <r>
      <rPr>
        <b/>
        <vertAlign val="subscript"/>
        <sz val="10"/>
        <rFont val="Times New Roman"/>
        <family val="1"/>
      </rPr>
      <t>eco</t>
    </r>
    <r>
      <rPr>
        <b/>
        <sz val="10"/>
        <rFont val="Times New Roman"/>
        <family val="1"/>
      </rPr>
      <t>)</t>
    </r>
  </si>
  <si>
    <r>
      <rPr>
        <b/>
        <sz val="10"/>
        <rFont val="Times New Roman"/>
        <family val="1"/>
      </rPr>
      <t>log</t>
    </r>
    <r>
      <rPr>
        <b/>
        <vertAlign val="subscript"/>
        <sz val="10"/>
        <rFont val="Times New Roman"/>
        <family val="1"/>
      </rPr>
      <t>2</t>
    </r>
    <r>
      <rPr>
        <b/>
        <sz val="10"/>
        <rFont val="Times New Roman"/>
        <family val="1"/>
      </rPr>
      <t xml:space="preserve"> </t>
    </r>
    <r>
      <rPr>
        <b/>
        <sz val="10"/>
        <rFont val="等线"/>
        <charset val="134"/>
      </rPr>
      <t>(</t>
    </r>
    <r>
      <rPr>
        <b/>
        <sz val="10"/>
        <rFont val="Times New Roman"/>
        <family val="1"/>
      </rPr>
      <t>Conc.)</t>
    </r>
  </si>
  <si>
    <t>Score (Conc.)</t>
  </si>
  <si>
    <t>Score (Freq.)</t>
  </si>
  <si>
    <t>Table S6. The hazard potential for candidate EOCs.</t>
  </si>
  <si>
    <t>Class</t>
  </si>
  <si>
    <t>HP (PC1)</t>
  </si>
  <si>
    <t>PC2</t>
  </si>
  <si>
    <t>Cluster</t>
  </si>
  <si>
    <t>Norm(HP)</t>
  </si>
  <si>
    <t>Pass the HP filters?</t>
  </si>
  <si>
    <t>Personal care products</t>
  </si>
  <si>
    <t>I</t>
  </si>
  <si>
    <t>Yes</t>
  </si>
  <si>
    <t>III</t>
  </si>
  <si>
    <t>Pharmaceuticals</t>
  </si>
  <si>
    <t>Table S8. The risk quotients for candidate EOCs.</t>
  </si>
  <si>
    <r>
      <rPr>
        <b/>
        <sz val="10"/>
        <rFont val="Times New Roman"/>
        <family val="1"/>
      </rPr>
      <t>RQ</t>
    </r>
    <r>
      <rPr>
        <b/>
        <vertAlign val="subscript"/>
        <sz val="10"/>
        <rFont val="Times New Roman"/>
        <family val="1"/>
      </rPr>
      <t>hum</t>
    </r>
  </si>
  <si>
    <r>
      <rPr>
        <b/>
        <sz val="10"/>
        <rFont val="Times New Roman"/>
        <family val="1"/>
      </rPr>
      <t>RQ</t>
    </r>
    <r>
      <rPr>
        <b/>
        <vertAlign val="subscript"/>
        <sz val="10"/>
        <rFont val="Times New Roman"/>
        <family val="1"/>
      </rPr>
      <t>eco</t>
    </r>
  </si>
  <si>
    <t>MQL rang (ng/L)</t>
  </si>
  <si>
    <r>
      <rPr>
        <b/>
        <sz val="10"/>
        <rFont val="Times New Roman"/>
        <family val="1"/>
      </rPr>
      <t>PNEC lower than or similar to MQL</t>
    </r>
    <r>
      <rPr>
        <b/>
        <vertAlign val="subscript"/>
        <sz val="10"/>
        <rFont val="Times New Roman"/>
        <family val="1"/>
      </rPr>
      <t>min</t>
    </r>
    <r>
      <rPr>
        <b/>
        <sz val="10"/>
        <rFont val="Times New Roman"/>
        <family val="1"/>
      </rPr>
      <t>?</t>
    </r>
  </si>
  <si>
    <t>Phenols</t>
  </si>
  <si>
    <t>‘80-05-7</t>
  </si>
  <si>
    <t>Bisphenol A</t>
  </si>
  <si>
    <t>0.02-26</t>
  </si>
  <si>
    <t>0.07-4.4</t>
  </si>
  <si>
    <t>Pesticides</t>
  </si>
  <si>
    <t>107534-96-3</t>
  </si>
  <si>
    <t>Tebuconazole</t>
  </si>
  <si>
    <t>0.02-8</t>
  </si>
  <si>
    <t>140-66-9</t>
  </si>
  <si>
    <t>4-Tert-octylphenol</t>
  </si>
  <si>
    <t>0.1-10</t>
  </si>
  <si>
    <t>15307-86-5</t>
  </si>
  <si>
    <t>Diclofenac</t>
  </si>
  <si>
    <t>0.03-8</t>
  </si>
  <si>
    <t>15579-17-6</t>
  </si>
  <si>
    <t>Trithion</t>
  </si>
  <si>
    <t>PFAS</t>
  </si>
  <si>
    <t>16517-11-6</t>
  </si>
  <si>
    <t>Perfluorooctadecanoic acid</t>
  </si>
  <si>
    <t>0.08-0.2</t>
  </si>
  <si>
    <t>19666-30-9</t>
  </si>
  <si>
    <t>Oxadiazon</t>
  </si>
  <si>
    <t>Flame retardant</t>
  </si>
  <si>
    <t>26444-49-5</t>
  </si>
  <si>
    <t>Cresyl diphenyl phosphate</t>
  </si>
  <si>
    <t>0.15-3</t>
  </si>
  <si>
    <t>Plasticizerss</t>
  </si>
  <si>
    <t>26761-40-0</t>
  </si>
  <si>
    <t>Diisodecyl phthalate</t>
  </si>
  <si>
    <t>27193-28-8</t>
  </si>
  <si>
    <t xml:space="preserve">Octyl phenol </t>
  </si>
  <si>
    <t>1.22-28</t>
  </si>
  <si>
    <t>298-04-4</t>
  </si>
  <si>
    <t>Disulfoton</t>
  </si>
  <si>
    <t>330-54-1</t>
  </si>
  <si>
    <t>Diuron</t>
  </si>
  <si>
    <t>335-67-1</t>
  </si>
  <si>
    <t>Perfluorooctanoate</t>
  </si>
  <si>
    <t>0.01-8</t>
  </si>
  <si>
    <t>335-76-2</t>
  </si>
  <si>
    <t>Perfluorodecanoate</t>
  </si>
  <si>
    <t>0.018-2</t>
  </si>
  <si>
    <t>0.03-12</t>
  </si>
  <si>
    <t>34123-59-6</t>
  </si>
  <si>
    <t>Isoproturon</t>
  </si>
  <si>
    <t>0.4-480</t>
  </si>
  <si>
    <t>34256-82-1</t>
  </si>
  <si>
    <t>Acetochlor</t>
  </si>
  <si>
    <t>0.4-13</t>
  </si>
  <si>
    <t>35255-37-9</t>
  </si>
  <si>
    <t>Acetylsulfamethazine</t>
  </si>
  <si>
    <t>Hormones</t>
  </si>
  <si>
    <t>3562-63-8</t>
  </si>
  <si>
    <t>Megestrol</t>
  </si>
  <si>
    <t>0.7-1.0</t>
  </si>
  <si>
    <t>40487-42-1</t>
  </si>
  <si>
    <t>Pendimethalin</t>
  </si>
  <si>
    <t>41198-08-7</t>
  </si>
  <si>
    <t>Profenofos</t>
  </si>
  <si>
    <t>50-28-2</t>
  </si>
  <si>
    <t>17β-Estradiol</t>
  </si>
  <si>
    <t>0.02-7</t>
  </si>
  <si>
    <t>50512-35-1</t>
  </si>
  <si>
    <t>Isoprothiolane</t>
  </si>
  <si>
    <t>519-09-5</t>
  </si>
  <si>
    <t>Benzoylecgonine</t>
  </si>
  <si>
    <t>51940-44-4</t>
  </si>
  <si>
    <t>Pipemidic acid</t>
  </si>
  <si>
    <t>54910-89-3</t>
  </si>
  <si>
    <t>Fluoxetine</t>
  </si>
  <si>
    <t>0.09-7.9</t>
  </si>
  <si>
    <t>82657-04-3</t>
  </si>
  <si>
    <t>Bifenthrin</t>
  </si>
  <si>
    <t>0.3-1320</t>
  </si>
  <si>
    <t>91465-08-6</t>
  </si>
  <si>
    <t>Lambda-cyhalothrin</t>
  </si>
  <si>
    <t>0.79-33</t>
  </si>
  <si>
    <t>651-06-9</t>
  </si>
  <si>
    <t>Sulfameter</t>
  </si>
  <si>
    <t>0.1-17</t>
  </si>
  <si>
    <t>Table S9. The compounds that did not pass the occurrence and hazard potential filters but successfully passed the risk quotient filter.</t>
  </si>
  <si>
    <t>Table S10. The ranked list of EOCs by priority index.</t>
  </si>
  <si>
    <t>HP</t>
  </si>
  <si>
    <t>EP</t>
  </si>
  <si>
    <t>Norm(EP)</t>
  </si>
  <si>
    <t>Priority Index</t>
  </si>
  <si>
    <t>Rank</t>
  </si>
  <si>
    <t>Priority Group</t>
  </si>
  <si>
    <t xml:space="preserve">Uncertainty Category </t>
  </si>
  <si>
    <t>Hormone</t>
  </si>
  <si>
    <t>57-63-6</t>
  </si>
  <si>
    <t>17α-ethinylestradiol</t>
  </si>
  <si>
    <t>PCPs</t>
  </si>
  <si>
    <t>50-27-1</t>
  </si>
  <si>
    <t>Estriol</t>
  </si>
  <si>
    <t>80214-83-1</t>
  </si>
  <si>
    <t>Roxithromycin</t>
  </si>
  <si>
    <t>114-07-8</t>
  </si>
  <si>
    <t xml:space="preserve">Erythromycin </t>
  </si>
  <si>
    <t>886-50-0</t>
  </si>
  <si>
    <t>Terbutryn</t>
  </si>
  <si>
    <t>1222-05-5</t>
  </si>
  <si>
    <t>Galaxolide</t>
  </si>
  <si>
    <t>II</t>
  </si>
  <si>
    <t>52315-07-8</t>
  </si>
  <si>
    <t>Cypermethrin</t>
  </si>
  <si>
    <t>439-14-5</t>
  </si>
  <si>
    <t>Diazepam</t>
  </si>
  <si>
    <t>13674-87-8</t>
  </si>
  <si>
    <t>Tris(1,3-dichloro-2-propyl) phosphate</t>
  </si>
  <si>
    <t>Plasticizer</t>
  </si>
  <si>
    <t>101-20-2</t>
  </si>
  <si>
    <t>Triclocarban</t>
  </si>
  <si>
    <t>2163-68-0</t>
  </si>
  <si>
    <t>Atrazine-2-hydroxy</t>
  </si>
  <si>
    <t>24017-47-8</t>
  </si>
  <si>
    <t>Triazophos</t>
  </si>
  <si>
    <t>68359-37-5</t>
  </si>
  <si>
    <t>Cyfluthrin</t>
  </si>
  <si>
    <t>83905-01-5</t>
  </si>
  <si>
    <t>Azithromycin</t>
  </si>
  <si>
    <t>38083-17-9</t>
  </si>
  <si>
    <t>Climbazole</t>
  </si>
  <si>
    <t>298-46-4</t>
  </si>
  <si>
    <t>Carbamazepine</t>
  </si>
  <si>
    <t>138261-41-3</t>
  </si>
  <si>
    <t>Imidacloprid</t>
  </si>
  <si>
    <t>122-34-9</t>
  </si>
  <si>
    <t>Simazine</t>
  </si>
  <si>
    <t>51384-51-1</t>
  </si>
  <si>
    <t>Metoprolol</t>
  </si>
  <si>
    <t>41859-67-0</t>
  </si>
  <si>
    <t>Bezafibrate</t>
  </si>
  <si>
    <t>2310-17-0</t>
  </si>
  <si>
    <t>Phosalone</t>
  </si>
  <si>
    <t>13593-03-8</t>
  </si>
  <si>
    <t>Quinalphos</t>
  </si>
  <si>
    <t>52645-53-1</t>
  </si>
  <si>
    <t>Permethrin</t>
  </si>
  <si>
    <t>100986-85-4</t>
  </si>
  <si>
    <t>Levofloxacin</t>
  </si>
  <si>
    <t>53003-10-4</t>
  </si>
  <si>
    <t>Salinomycin</t>
  </si>
  <si>
    <t>81103-11-9</t>
  </si>
  <si>
    <t>Clarithromycin</t>
  </si>
  <si>
    <t>98-54-4</t>
  </si>
  <si>
    <t>4-Tert-butylphenol</t>
  </si>
  <si>
    <t>58-08-2</t>
  </si>
  <si>
    <t>Caffeine</t>
  </si>
  <si>
    <t>131860-33-8</t>
  </si>
  <si>
    <t>Azoxystrobin</t>
  </si>
  <si>
    <t>28553-12-0</t>
  </si>
  <si>
    <t>Diisononyl phthalate</t>
  </si>
  <si>
    <t>120-95-6</t>
  </si>
  <si>
    <t>2,4-Di-tert-pentylphenol</t>
  </si>
  <si>
    <t>6190-65-4</t>
  </si>
  <si>
    <t>Atrazine-desethyl</t>
  </si>
  <si>
    <t>846-50-4</t>
  </si>
  <si>
    <t>Temazepam</t>
  </si>
  <si>
    <t>25812-30-0</t>
  </si>
  <si>
    <t>Gemfibrozil</t>
  </si>
  <si>
    <t>115-96-8</t>
  </si>
  <si>
    <t>Tris(2-chloroethyl) phosphate</t>
  </si>
  <si>
    <t>1806-26-4</t>
  </si>
  <si>
    <t>4-Octylphenol</t>
  </si>
  <si>
    <t>79-94-7</t>
  </si>
  <si>
    <t>Tetrabromobisphenol A</t>
  </si>
  <si>
    <t>‘80-09-1</t>
  </si>
  <si>
    <t>Bisphenol S</t>
  </si>
  <si>
    <t>84-69-5 </t>
  </si>
  <si>
    <t>Di-iso-butyl phthalate</t>
  </si>
  <si>
    <t>21145-77-7</t>
  </si>
  <si>
    <t>Tonalide</t>
  </si>
  <si>
    <t>53-86-1</t>
  </si>
  <si>
    <t>Indometacin</t>
  </si>
  <si>
    <t>PCPS</t>
  </si>
  <si>
    <t>39515-41-8</t>
  </si>
  <si>
    <t>Fenpropathrin</t>
  </si>
  <si>
    <t>22071-15-4</t>
  </si>
  <si>
    <t>Ketoprofen</t>
  </si>
  <si>
    <t>PFASs</t>
  </si>
  <si>
    <t>355-46-4</t>
  </si>
  <si>
    <t>Perfluorohexanesulfonic acid</t>
  </si>
  <si>
    <t>60207-90-1</t>
  </si>
  <si>
    <t>Propiconazole</t>
  </si>
  <si>
    <t>81-14-1</t>
  </si>
  <si>
    <t>Musk Ketone</t>
  </si>
  <si>
    <t>10605-21-7</t>
  </si>
  <si>
    <t>Carbendazim</t>
  </si>
  <si>
    <t>6197-30-4</t>
  </si>
  <si>
    <t>Octocrylene</t>
  </si>
  <si>
    <t>15687-27-1</t>
  </si>
  <si>
    <t>Ibuprofen</t>
  </si>
  <si>
    <t>5466-77-3</t>
  </si>
  <si>
    <t>Ethylhexyl methoxycinnamate</t>
  </si>
  <si>
    <t>56-53-1</t>
  </si>
  <si>
    <t xml:space="preserve">Diethylstilbestrol </t>
  </si>
  <si>
    <t>51218-45-2</t>
  </si>
  <si>
    <t>Metolachlor</t>
  </si>
  <si>
    <t>82419-36-1</t>
  </si>
  <si>
    <t>Ofloxacin</t>
  </si>
  <si>
    <t>126-71-6</t>
  </si>
  <si>
    <t>Tri-iso-butyl phosphate</t>
  </si>
  <si>
    <t>5915-41-3</t>
  </si>
  <si>
    <t>Terbuthylazine</t>
  </si>
  <si>
    <t>2446-69-7</t>
  </si>
  <si>
    <t>4-Hexylphenol</t>
  </si>
  <si>
    <t>15318-45-3</t>
  </si>
  <si>
    <t>Thiamphenicol</t>
  </si>
  <si>
    <t>297-97-2</t>
  </si>
  <si>
    <t>Thionazin</t>
  </si>
  <si>
    <t>86386-73-4</t>
  </si>
  <si>
    <t>Fluconazole</t>
  </si>
  <si>
    <t>60-54-8</t>
  </si>
  <si>
    <t>Tetracycline</t>
  </si>
  <si>
    <t>551-92-8</t>
  </si>
  <si>
    <t>Dimetridazole</t>
  </si>
  <si>
    <t>119515-38-7</t>
  </si>
  <si>
    <t>Icaridin</t>
  </si>
  <si>
    <t>23593-75-1</t>
  </si>
  <si>
    <t>Clotrimazole</t>
  </si>
  <si>
    <t>2921-88-2</t>
  </si>
  <si>
    <t>Chlorpyrifos</t>
  </si>
  <si>
    <t>25057-89-0</t>
  </si>
  <si>
    <t>Bentazone</t>
  </si>
  <si>
    <t>57-91-0</t>
  </si>
  <si>
    <t>17α-Estradiol</t>
  </si>
  <si>
    <t>604-75-1</t>
  </si>
  <si>
    <t>Oxazepam</t>
  </si>
  <si>
    <t>84-66-2</t>
  </si>
  <si>
    <t>Diethyl phthalate</t>
  </si>
  <si>
    <t>34933-06-7</t>
  </si>
  <si>
    <t>Diltiazem</t>
  </si>
  <si>
    <t>30560-19-1</t>
  </si>
  <si>
    <t>Acephate</t>
  </si>
  <si>
    <t>3766-81-2</t>
  </si>
  <si>
    <t>Fenobucarb</t>
  </si>
  <si>
    <t>23184-66-9</t>
  </si>
  <si>
    <t>Butachlor</t>
  </si>
  <si>
    <t>131-57-7</t>
  </si>
  <si>
    <t>Benzophenone-3</t>
  </si>
  <si>
    <t>61-68-7</t>
  </si>
  <si>
    <t>Mefenamic acid</t>
  </si>
  <si>
    <t>1007-28-9</t>
  </si>
  <si>
    <t>Atrazine-desisopropyl</t>
  </si>
  <si>
    <t>2631-40-5</t>
  </si>
  <si>
    <t>Isoprocarb</t>
  </si>
  <si>
    <t>154-21-2</t>
  </si>
  <si>
    <t>Lincomycin</t>
  </si>
  <si>
    <t>59669-26-0</t>
  </si>
  <si>
    <t>Thiodicarb</t>
  </si>
  <si>
    <t>68-35-9</t>
  </si>
  <si>
    <t>Sulfadiazine</t>
  </si>
  <si>
    <t>15972-60-8</t>
  </si>
  <si>
    <t>Alachlor</t>
  </si>
  <si>
    <t>Table S12. Category-specific lists of EOCs ranked by priority index.</t>
  </si>
  <si>
    <t>Flame retardants</t>
  </si>
  <si>
    <t>Plasticizers</t>
  </si>
  <si>
    <t>Estrone</t>
  </si>
  <si>
    <t>Mono-(2-ethylhexyl) phthalate</t>
  </si>
  <si>
    <t>Di-n-octyl phthalate</t>
  </si>
  <si>
    <t>4-Butylphenol</t>
  </si>
  <si>
    <t>Benzophenone-4</t>
  </si>
  <si>
    <t>Sulfapyridine</t>
  </si>
  <si>
    <t>Clofibric Acid</t>
  </si>
  <si>
    <t>Penicillin G</t>
  </si>
  <si>
    <t>Monensin</t>
  </si>
  <si>
    <t>Norfloxacin</t>
  </si>
  <si>
    <t>Doxycycline</t>
  </si>
  <si>
    <t>Tylosin</t>
  </si>
  <si>
    <t>Ethion</t>
  </si>
  <si>
    <t>Ampicillin</t>
  </si>
  <si>
    <t>Venlafaxine</t>
  </si>
  <si>
    <t>Paclobutrazol</t>
  </si>
  <si>
    <t>Spiramycin</t>
  </si>
  <si>
    <t>Myclobutanil</t>
  </si>
  <si>
    <t>Iprobenfos</t>
  </si>
  <si>
    <t>Isofenphos</t>
  </si>
  <si>
    <t>Famphur</t>
  </si>
  <si>
    <t>Fenitrothion</t>
  </si>
  <si>
    <t>Diazinon</t>
  </si>
  <si>
    <t>Table S13. Ranked lists of EOCs using five prioritization schemes (e.g., exposure potential, hazard potential, risk quotient for human health effects, risk quotient for Ecotoxicity, and priority index).</t>
  </si>
  <si>
    <t>Priority index</t>
  </si>
  <si>
    <t>Perfluorohexadecanoic acid</t>
  </si>
  <si>
    <t>Acesulfame</t>
  </si>
  <si>
    <t>Atrazine-desisopropyl-2-hydroxy</t>
  </si>
  <si>
    <t>Sucralose</t>
  </si>
  <si>
    <t>Triethyl phosphate</t>
  </si>
  <si>
    <t>Perfluorononanoic acid</t>
  </si>
  <si>
    <t>Tris(2-chloroisopropyl) phosphate</t>
  </si>
  <si>
    <t>N-ethyl perfluoroctane sulfonamide</t>
  </si>
  <si>
    <t>Perfluorotridecanoate</t>
  </si>
  <si>
    <t>Famotidine</t>
  </si>
  <si>
    <t>Metformin</t>
  </si>
  <si>
    <t>N-methyl perfluoroctane sulfonamide</t>
  </si>
  <si>
    <t>Saccharin</t>
  </si>
  <si>
    <t>Benzophenone</t>
  </si>
  <si>
    <t>Salicylic acid</t>
  </si>
  <si>
    <t>Amantadine</t>
  </si>
  <si>
    <t>Flufenoxuron</t>
  </si>
  <si>
    <t>Atrazine-desethyl-2-hydroxy</t>
  </si>
  <si>
    <t>5-Methyl-1H-benzotriazole</t>
  </si>
  <si>
    <t>Acetylsulfamethoxazole</t>
  </si>
  <si>
    <t>Dihydrotestosterone</t>
  </si>
  <si>
    <t>Etofenprox</t>
  </si>
  <si>
    <t>Perfluorooctane sulfonamide</t>
  </si>
  <si>
    <t>Benzotriazole</t>
  </si>
  <si>
    <t>Perfluorotetradecanoic acid</t>
  </si>
  <si>
    <t>Guanylurea</t>
  </si>
  <si>
    <t>Tris(2-butoxyethyl) phosphate</t>
  </si>
  <si>
    <t>Acetylsulfadiazine</t>
  </si>
  <si>
    <t>Sulpiride</t>
  </si>
  <si>
    <t>Clomipramine</t>
  </si>
  <si>
    <t>17β-trenbolone</t>
  </si>
  <si>
    <t>Trifluralin</t>
  </si>
  <si>
    <t>Alprazolam</t>
  </si>
  <si>
    <t>Dimethyl phthalate</t>
  </si>
  <si>
    <t>N-ethyl perfluorooctane sulfonamidoacetic acid</t>
  </si>
  <si>
    <t>Tetrachlorobisphenol A</t>
  </si>
  <si>
    <t>Narasin</t>
  </si>
  <si>
    <t>N-acetyl-4-amino antipyrine</t>
  </si>
  <si>
    <t>Perfluoroundecanoate</t>
  </si>
  <si>
    <t>Sulfisoxazole</t>
  </si>
  <si>
    <t>P-hydroxybenzoic acid</t>
  </si>
  <si>
    <t>Norethindrone</t>
  </si>
  <si>
    <t>Piromidic acid</t>
  </si>
  <si>
    <t>Iopamidol</t>
  </si>
  <si>
    <t>Ephedrine</t>
  </si>
  <si>
    <t>Musk Xylene</t>
  </si>
  <si>
    <t>Trimethyl phosphate</t>
  </si>
  <si>
    <t>Tri-n-butyl phosphate</t>
  </si>
  <si>
    <t>Atenolol</t>
  </si>
  <si>
    <t>Amlodipine</t>
  </si>
  <si>
    <t>Simvastatin</t>
  </si>
  <si>
    <t>Perfluorodecane sulfonate</t>
  </si>
  <si>
    <t xml:space="preserve">Sparfloxacin </t>
  </si>
  <si>
    <t>Difenoconazole</t>
  </si>
  <si>
    <t>Lorazepam</t>
  </si>
  <si>
    <t>Sulfamethoxazole</t>
  </si>
  <si>
    <t>Florfenicol</t>
  </si>
  <si>
    <t>Perfluoropentanoic acid</t>
  </si>
  <si>
    <t>Cefotaxime</t>
  </si>
  <si>
    <t>Trimethoprim</t>
  </si>
  <si>
    <t>Ketoconazole</t>
  </si>
  <si>
    <t>Paraxanthine</t>
  </si>
  <si>
    <t>Indoxacarb</t>
  </si>
  <si>
    <t>Sulfachloropyridazine</t>
  </si>
  <si>
    <t>Cyclamate</t>
  </si>
  <si>
    <t>Atorvastatin</t>
  </si>
  <si>
    <t>Sulfanilamide</t>
  </si>
  <si>
    <t>Gatifloxacin</t>
  </si>
  <si>
    <t>Metronidazole</t>
  </si>
  <si>
    <t>Lauryl diethanolamide</t>
  </si>
  <si>
    <t>Sildenafil</t>
  </si>
  <si>
    <t>Paclitaxel</t>
  </si>
  <si>
    <t>Monomethyl phthalate</t>
  </si>
  <si>
    <t>N-acetylsulfapyridine</t>
  </si>
  <si>
    <t>Prochloraz</t>
  </si>
  <si>
    <t xml:space="preserve">Perfluoronbutanoic acid </t>
  </si>
  <si>
    <t>4-Methylbenzylidene camphor</t>
  </si>
  <si>
    <t>Nalidixic acid</t>
  </si>
  <si>
    <t>Loratadine</t>
  </si>
  <si>
    <t>Enrofloxacin</t>
  </si>
  <si>
    <t>2-Ethylidene-1,5-dimethyl-3,3-diphenylpyrrolidine</t>
  </si>
  <si>
    <t>Perfluorododecanoic acid</t>
  </si>
  <si>
    <t>Acetamiprid</t>
  </si>
  <si>
    <t>Miconazole</t>
  </si>
  <si>
    <t>Amoxicillin</t>
  </si>
  <si>
    <t>Thiamethoxam</t>
  </si>
  <si>
    <t>Androstenedione</t>
  </si>
  <si>
    <t>Sarafloxacin</t>
  </si>
  <si>
    <t>4-Androstene-3,17-dione</t>
  </si>
  <si>
    <t>Perfluorobutane sulfonic acid</t>
  </si>
  <si>
    <t>Fenthion</t>
  </si>
  <si>
    <t>Clenbuterol</t>
  </si>
  <si>
    <t>Tamoxifen</t>
  </si>
  <si>
    <t>4,5-dichloro-2-octyl-isothiazolone</t>
  </si>
  <si>
    <t>Cotinine</t>
  </si>
  <si>
    <t>Mono-n-butyl phthalate</t>
  </si>
  <si>
    <t>Ethyl 3,5-dichloro-4-hydroxybenzoate</t>
  </si>
  <si>
    <t>Fenofibrate</t>
  </si>
  <si>
    <t>Diphenhydramine</t>
  </si>
  <si>
    <t>Methyl paraben</t>
  </si>
  <si>
    <t>Clothianidin</t>
  </si>
  <si>
    <t>Josamycin</t>
  </si>
  <si>
    <t>Propyl paraben</t>
  </si>
  <si>
    <t>17α-Hydroxyprogesterone</t>
  </si>
  <si>
    <t>Bisphenol AF</t>
  </si>
  <si>
    <t>Flusilazole</t>
  </si>
  <si>
    <t>Perfluorohexanoic acid</t>
  </si>
  <si>
    <t>Citalopram</t>
  </si>
  <si>
    <t>Ciprofloxacin</t>
  </si>
  <si>
    <t>Testosterone</t>
  </si>
  <si>
    <t>Sertraline</t>
  </si>
  <si>
    <t>Perfluoroheptanoic acid</t>
  </si>
  <si>
    <t>Ethyl paraben</t>
  </si>
  <si>
    <t>Dimethylglycol phthalate</t>
  </si>
  <si>
    <t>Triphenyl phosphate</t>
  </si>
  <si>
    <t>Mono-iso-butyl phthalate</t>
  </si>
  <si>
    <t>Progesterone</t>
  </si>
  <si>
    <t>Spectinomycin</t>
  </si>
  <si>
    <t>Pirimicarb</t>
  </si>
  <si>
    <t>Paroxetine</t>
  </si>
  <si>
    <t>Streptomycin</t>
  </si>
  <si>
    <t>5-Chloro-1H-benzotriazole</t>
  </si>
  <si>
    <t>Tricresyl phosphate</t>
  </si>
  <si>
    <t>Benzyl butyl phthalate</t>
  </si>
  <si>
    <t>Sulfamethazine</t>
  </si>
  <si>
    <t>Traseolide</t>
  </si>
  <si>
    <t>Bromopropylate</t>
  </si>
  <si>
    <t>5,6-Dimethyl-1H-benzotriazole</t>
  </si>
  <si>
    <t>Oleandomycin phosphate</t>
  </si>
  <si>
    <t>1,2-Benzisothiazolinone</t>
  </si>
  <si>
    <t>Clindamycin</t>
  </si>
  <si>
    <t>Phantolide</t>
  </si>
  <si>
    <t>Naproxen</t>
  </si>
  <si>
    <t>Trimipramine</t>
  </si>
  <si>
    <t>Cortisone</t>
  </si>
  <si>
    <t>Cefradine</t>
  </si>
  <si>
    <t>Sulfaguanidine</t>
  </si>
  <si>
    <t>Flumequine</t>
  </si>
  <si>
    <t>Tebufenozide</t>
  </si>
  <si>
    <t>Sulfamonomethoxine</t>
  </si>
  <si>
    <t>2-Ethylhexyl diphenyl phosphate</t>
  </si>
  <si>
    <t>Antipyrine</t>
  </si>
  <si>
    <t>Oxolinic acid</t>
  </si>
  <si>
    <t>Celestolide</t>
  </si>
  <si>
    <t>Cortexolone</t>
  </si>
  <si>
    <t>Difloxacin</t>
  </si>
  <si>
    <t>Sulfadoxine</t>
  </si>
  <si>
    <t>Desoxycorticosterone</t>
  </si>
  <si>
    <t>Oxytetracycline</t>
  </si>
  <si>
    <t>Propranolol</t>
  </si>
  <si>
    <t>Chlorotetracycline</t>
  </si>
  <si>
    <t>Dipentyl phthalate</t>
  </si>
  <si>
    <t>Buprofezin</t>
  </si>
  <si>
    <t>Triphenylphosphine oxide</t>
  </si>
  <si>
    <t>Di-n-hexyl phthalate</t>
  </si>
  <si>
    <t>Chloramphenicol</t>
  </si>
  <si>
    <t xml:space="preserve">17α-Boldenone </t>
  </si>
  <si>
    <t>Glibenclamide</t>
  </si>
  <si>
    <t>Tris(2-ethylhexyl) phosphate</t>
  </si>
  <si>
    <t>17α-Trenbolone</t>
  </si>
  <si>
    <t>Valsartan</t>
  </si>
  <si>
    <t>Bisphenol C</t>
  </si>
  <si>
    <t>Amphetamine</t>
  </si>
  <si>
    <t>Amitriptyline</t>
  </si>
  <si>
    <t xml:space="preserve">Tri (isopropyl) phosphate </t>
  </si>
  <si>
    <t>Iohexol</t>
  </si>
  <si>
    <t>Cyprodinil</t>
  </si>
  <si>
    <t>Benzophenone-1</t>
  </si>
  <si>
    <t>Ethylhexyl salicylate</t>
  </si>
  <si>
    <t>Estazolam</t>
  </si>
  <si>
    <t>Fenoprofen</t>
  </si>
  <si>
    <t>Perfluoroheptane sulfonate</t>
  </si>
  <si>
    <t>Bis-(4-methyl-2-pentyl) phthalate</t>
  </si>
  <si>
    <t>Cefalexin</t>
  </si>
  <si>
    <t>Bisphenol F</t>
  </si>
  <si>
    <t>Prednisolone</t>
  </si>
  <si>
    <t>Bisphenol FL</t>
  </si>
  <si>
    <t>Triadimefon</t>
  </si>
  <si>
    <t>Buthylparaben</t>
  </si>
  <si>
    <t>Lidocaine</t>
  </si>
  <si>
    <t>Cimetidine</t>
  </si>
  <si>
    <t>Diethofencarb</t>
  </si>
  <si>
    <t>Lomefloxacin</t>
  </si>
  <si>
    <t>Tri-n-propyl phosphate</t>
  </si>
  <si>
    <t>Bis-2-n-butoxyethyl phthalate</t>
  </si>
  <si>
    <t>Androsterone</t>
  </si>
  <si>
    <t>Bromazepam</t>
  </si>
  <si>
    <t>Etiocholanone</t>
  </si>
  <si>
    <t>Methoxyfenozide</t>
  </si>
  <si>
    <t>Sulfaquinoxaline</t>
  </si>
  <si>
    <t>Hydroxylimine</t>
  </si>
  <si>
    <t>Tiamulin</t>
  </si>
  <si>
    <t>Procymidone</t>
  </si>
  <si>
    <t>Sulfadimethoxine</t>
  </si>
  <si>
    <t>Methamphetamine</t>
  </si>
  <si>
    <t>Triadimenol</t>
  </si>
  <si>
    <t>Kresoxim-methyl</t>
  </si>
  <si>
    <t>Sulfamethoxypyridazine</t>
  </si>
  <si>
    <t>Dicyclohexyl phthalate</t>
  </si>
  <si>
    <t>Isochlortetracycline</t>
  </si>
  <si>
    <t>Metalaxyl</t>
  </si>
  <si>
    <t>Penicillin V</t>
  </si>
  <si>
    <t>Sulfamethiazole</t>
  </si>
  <si>
    <t>Thiacloprid</t>
  </si>
  <si>
    <t>Bisphenol B</t>
  </si>
  <si>
    <t>Molinate</t>
  </si>
  <si>
    <t>Thiabendazole</t>
  </si>
  <si>
    <t>Methadone</t>
  </si>
  <si>
    <t>Aminophenazone</t>
  </si>
  <si>
    <t>Iopromide</t>
  </si>
  <si>
    <t>Codeine</t>
  </si>
  <si>
    <t>Pentafluoropropionic acid</t>
  </si>
  <si>
    <t>Losartan</t>
  </si>
  <si>
    <t>Doxepin</t>
  </si>
  <si>
    <t xml:space="preserve">Bisphenol Z </t>
  </si>
  <si>
    <t>Ketamine</t>
  </si>
  <si>
    <t xml:space="preserve">2-Phenylphenol </t>
  </si>
  <si>
    <t>Omeprazole</t>
  </si>
  <si>
    <t>Nimodipine</t>
  </si>
  <si>
    <t xml:space="preserve">Eenoxacin  </t>
  </si>
  <si>
    <t>Benzophenone-2</t>
  </si>
  <si>
    <t>Tilmicosin</t>
  </si>
  <si>
    <t>Methacycline</t>
  </si>
  <si>
    <t>Bisphenol AP</t>
  </si>
  <si>
    <t>Mianserin</t>
  </si>
  <si>
    <t>Cyanophos</t>
  </si>
  <si>
    <t>Dehydroepiandrosterone sulfate</t>
  </si>
  <si>
    <t>Fleroxacin</t>
  </si>
  <si>
    <t>Corticosterone</t>
  </si>
  <si>
    <t>4-Hydroxybenzophenone</t>
  </si>
  <si>
    <t>Nordiazepam</t>
  </si>
  <si>
    <t>Disopyramide</t>
  </si>
  <si>
    <t>Sulfathiazole</t>
  </si>
  <si>
    <t>Sulfacetamide</t>
  </si>
  <si>
    <t>Metolcarb</t>
  </si>
  <si>
    <t>4-Epitetracycline</t>
  </si>
  <si>
    <t>Morphine</t>
  </si>
  <si>
    <t>Pirenzepine</t>
  </si>
  <si>
    <t>Sulfamerazine</t>
  </si>
  <si>
    <t>Dinonyl phthalate</t>
  </si>
  <si>
    <t>Griseofulvin</t>
  </si>
  <si>
    <t>Pyrimethanil</t>
  </si>
  <si>
    <t>Crotamiton</t>
  </si>
  <si>
    <t>Ornidazole</t>
  </si>
  <si>
    <t>Sulfadimethoxypyrimidine</t>
  </si>
  <si>
    <t>Moxifloxacin</t>
  </si>
  <si>
    <t>Cyclophosphamide</t>
  </si>
  <si>
    <t>Dehydroepiandrosterone</t>
  </si>
  <si>
    <t>Marbofloxacin</t>
  </si>
  <si>
    <t>Probenazole</t>
  </si>
  <si>
    <t>Monoethyl phthalate</t>
  </si>
  <si>
    <t>Cortisol</t>
  </si>
  <si>
    <t>Propyphenazone</t>
  </si>
  <si>
    <t>Di-propyl phthalate</t>
  </si>
  <si>
    <t>Bis-(2-ethoxyethyl) phthalate</t>
  </si>
  <si>
    <t>Tinidazole</t>
  </si>
  <si>
    <t>Benzyl paraben</t>
  </si>
  <si>
    <t>Ethenzamide</t>
  </si>
  <si>
    <t>Pefloxacin</t>
  </si>
  <si>
    <t>Heptyl paraben</t>
  </si>
  <si>
    <t>Octyl paraben</t>
  </si>
  <si>
    <t>Oxcarbazepine</t>
  </si>
  <si>
    <t>Sotalol</t>
  </si>
  <si>
    <t>Danofloxacin</t>
  </si>
  <si>
    <t>Cocaine</t>
  </si>
  <si>
    <t>Ethyl-4-aminobenzoate</t>
  </si>
  <si>
    <t>Methyl 3-chloro-4-hydroxybenzoate</t>
  </si>
  <si>
    <t>Pentyl paraben</t>
  </si>
  <si>
    <t>Carbadox</t>
  </si>
  <si>
    <t>Acetophenone</t>
  </si>
  <si>
    <t>Aspartame</t>
  </si>
  <si>
    <t>Table S16. Uncertainty category lists of EOCs ranked by priority index.</t>
  </si>
  <si>
    <t>Uncertainty Category 1</t>
  </si>
  <si>
    <t>Uncertainty Category 2</t>
  </si>
  <si>
    <t>Uncertainty Category 3</t>
  </si>
  <si>
    <t>Uncertainty Category 4</t>
  </si>
  <si>
    <t>N-Ethyl Perfluorooctanesulfonamidoacetic Acid</t>
  </si>
  <si>
    <r>
      <t>Concentration (ng L</t>
    </r>
    <r>
      <rPr>
        <vertAlign val="superscript"/>
        <sz val="9"/>
        <color theme="1"/>
        <rFont val="Times New Roman"/>
        <family val="1"/>
      </rPr>
      <t>-1</t>
    </r>
    <r>
      <rPr>
        <sz val="9"/>
        <color theme="1"/>
        <rFont val="Times New Roman"/>
        <family val="1"/>
      </rPr>
      <t>)</t>
    </r>
  </si>
  <si>
    <r>
      <t>RQ</t>
    </r>
    <r>
      <rPr>
        <vertAlign val="subscript"/>
        <sz val="10.5"/>
        <color theme="1"/>
        <rFont val="Times New Roman"/>
        <family val="1"/>
      </rPr>
      <t>hum</t>
    </r>
  </si>
  <si>
    <r>
      <t>RQ</t>
    </r>
    <r>
      <rPr>
        <vertAlign val="subscript"/>
        <sz val="9"/>
        <color theme="1"/>
        <rFont val="Times New Roman"/>
        <family val="1"/>
      </rPr>
      <t>eco</t>
    </r>
  </si>
  <si>
    <t>Uncertainty Category</t>
  </si>
  <si>
    <t>Regulatory guidelines</t>
  </si>
  <si>
    <t>Rank in previous studies</t>
  </si>
  <si>
    <t>PFOA</t>
  </si>
  <si>
    <r>
      <t>7.89</t>
    </r>
    <r>
      <rPr>
        <sz val="9"/>
        <color theme="1"/>
        <rFont val="等线"/>
        <family val="3"/>
        <charset val="134"/>
      </rPr>
      <t>×</t>
    </r>
    <r>
      <rPr>
        <sz val="9"/>
        <color theme="1"/>
        <rFont val="Times New Roman"/>
        <family val="1"/>
      </rPr>
      <t>10</t>
    </r>
    <r>
      <rPr>
        <vertAlign val="superscript"/>
        <sz val="9"/>
        <color theme="1"/>
        <rFont val="Times New Roman"/>
        <family val="1"/>
      </rPr>
      <t>-2</t>
    </r>
  </si>
  <si>
    <t>US EPA CCL4</t>
  </si>
  <si>
    <r>
      <t xml:space="preserve">9/117 </t>
    </r>
    <r>
      <rPr>
        <sz val="9"/>
        <color rgb="FF0070C0"/>
        <rFont val="Times New Roman"/>
        <family val="1"/>
      </rPr>
      <t>[32]</t>
    </r>
  </si>
  <si>
    <r>
      <t>17</t>
    </r>
    <r>
      <rPr>
        <sz val="9"/>
        <color theme="1"/>
        <rFont val="等线"/>
        <family val="3"/>
        <charset val="134"/>
      </rPr>
      <t>α</t>
    </r>
    <r>
      <rPr>
        <sz val="9"/>
        <color theme="1"/>
        <rFont val="Times New Roman"/>
        <family val="1"/>
      </rPr>
      <t>-Ethinyl estradiol</t>
    </r>
  </si>
  <si>
    <r>
      <t>7.34</t>
    </r>
    <r>
      <rPr>
        <sz val="9"/>
        <color theme="1"/>
        <rFont val="等线"/>
        <family val="3"/>
        <charset val="134"/>
      </rPr>
      <t>×</t>
    </r>
    <r>
      <rPr>
        <sz val="9"/>
        <color theme="1"/>
        <rFont val="Times New Roman"/>
        <family val="1"/>
      </rPr>
      <t>10</t>
    </r>
    <r>
      <rPr>
        <vertAlign val="superscript"/>
        <sz val="9"/>
        <color theme="1"/>
        <rFont val="Times New Roman"/>
        <family val="1"/>
      </rPr>
      <t>4</t>
    </r>
  </si>
  <si>
    <t>US EPA CCL4;</t>
  </si>
  <si>
    <t>EU WFD watchlist</t>
  </si>
  <si>
    <r>
      <t xml:space="preserve">44/100 </t>
    </r>
    <r>
      <rPr>
        <sz val="9"/>
        <color rgb="FF0070C0"/>
        <rFont val="Times New Roman"/>
        <family val="1"/>
      </rPr>
      <t>[25]</t>
    </r>
    <r>
      <rPr>
        <sz val="9"/>
        <color theme="1"/>
        <rFont val="Times New Roman"/>
        <family val="1"/>
      </rPr>
      <t>;</t>
    </r>
  </si>
  <si>
    <r>
      <t xml:space="preserve">1/582 </t>
    </r>
    <r>
      <rPr>
        <sz val="9"/>
        <color rgb="FF0070C0"/>
        <rFont val="Times New Roman"/>
        <family val="1"/>
      </rPr>
      <t>[94];</t>
    </r>
  </si>
  <si>
    <r>
      <t xml:space="preserve">Priority compound / 87 </t>
    </r>
    <r>
      <rPr>
        <sz val="9"/>
        <color rgb="FF0070C0"/>
        <rFont val="Times New Roman"/>
        <family val="1"/>
      </rPr>
      <t>[19]</t>
    </r>
    <r>
      <rPr>
        <sz val="9"/>
        <color theme="1"/>
        <rFont val="Times New Roman"/>
        <family val="1"/>
      </rPr>
      <t>;</t>
    </r>
  </si>
  <si>
    <r>
      <t>17</t>
    </r>
    <r>
      <rPr>
        <sz val="9"/>
        <color theme="1"/>
        <rFont val="等线"/>
        <family val="3"/>
        <charset val="134"/>
      </rPr>
      <t>β</t>
    </r>
    <r>
      <rPr>
        <sz val="9"/>
        <color theme="1"/>
        <rFont val="Times New Roman"/>
        <family val="1"/>
      </rPr>
      <t>-Estradiol</t>
    </r>
  </si>
  <si>
    <r>
      <t>1.90</t>
    </r>
    <r>
      <rPr>
        <sz val="9"/>
        <color theme="1"/>
        <rFont val="等线"/>
        <family val="3"/>
        <charset val="134"/>
      </rPr>
      <t>×</t>
    </r>
    <r>
      <rPr>
        <sz val="9"/>
        <color theme="1"/>
        <rFont val="Times New Roman"/>
        <family val="1"/>
      </rPr>
      <t>10</t>
    </r>
    <r>
      <rPr>
        <vertAlign val="superscript"/>
        <sz val="9"/>
        <color theme="1"/>
        <rFont val="Times New Roman"/>
        <family val="1"/>
      </rPr>
      <t>-2</t>
    </r>
  </si>
  <si>
    <r>
      <t>2.83</t>
    </r>
    <r>
      <rPr>
        <sz val="9"/>
        <color theme="1"/>
        <rFont val="等线"/>
        <family val="3"/>
        <charset val="134"/>
      </rPr>
      <t>×</t>
    </r>
    <r>
      <rPr>
        <sz val="9"/>
        <color theme="1"/>
        <rFont val="Times New Roman"/>
        <family val="1"/>
      </rPr>
      <t>10</t>
    </r>
    <r>
      <rPr>
        <vertAlign val="superscript"/>
        <sz val="9"/>
        <color theme="1"/>
        <rFont val="Times New Roman"/>
        <family val="1"/>
      </rPr>
      <t>3</t>
    </r>
  </si>
  <si>
    <r>
      <t xml:space="preserve">45/117 </t>
    </r>
    <r>
      <rPr>
        <sz val="9"/>
        <color rgb="FF0070C0"/>
        <rFont val="Times New Roman"/>
        <family val="1"/>
      </rPr>
      <t>[32]</t>
    </r>
    <r>
      <rPr>
        <sz val="9"/>
        <color theme="1"/>
        <rFont val="Times New Roman"/>
        <family val="1"/>
      </rPr>
      <t>;</t>
    </r>
  </si>
  <si>
    <r>
      <t xml:space="preserve">17/100 </t>
    </r>
    <r>
      <rPr>
        <sz val="9"/>
        <color rgb="FF0070C0"/>
        <rFont val="Times New Roman"/>
        <family val="1"/>
      </rPr>
      <t>[25]</t>
    </r>
    <r>
      <rPr>
        <sz val="9"/>
        <color theme="1"/>
        <rFont val="Times New Roman"/>
        <family val="1"/>
      </rPr>
      <t>;</t>
    </r>
  </si>
  <si>
    <r>
      <t xml:space="preserve">4/582 </t>
    </r>
    <r>
      <rPr>
        <sz val="9"/>
        <color rgb="FF0070C0"/>
        <rFont val="Times New Roman"/>
        <family val="1"/>
      </rPr>
      <t>[94]</t>
    </r>
    <r>
      <rPr>
        <sz val="9"/>
        <color theme="1"/>
        <rFont val="Times New Roman"/>
        <family val="1"/>
      </rPr>
      <t>;</t>
    </r>
  </si>
  <si>
    <r>
      <t>7.99</t>
    </r>
    <r>
      <rPr>
        <sz val="9"/>
        <color theme="1"/>
        <rFont val="等线"/>
        <family val="3"/>
        <charset val="134"/>
      </rPr>
      <t>×</t>
    </r>
    <r>
      <rPr>
        <sz val="9"/>
        <color theme="1"/>
        <rFont val="Times New Roman"/>
        <family val="1"/>
      </rPr>
      <t>10</t>
    </r>
    <r>
      <rPr>
        <vertAlign val="superscript"/>
        <sz val="9"/>
        <color theme="1"/>
        <rFont val="Times New Roman"/>
        <family val="1"/>
      </rPr>
      <t>-4</t>
    </r>
  </si>
  <si>
    <t>Noman Category 1</t>
  </si>
  <si>
    <r>
      <t xml:space="preserve">23/117 </t>
    </r>
    <r>
      <rPr>
        <sz val="9"/>
        <color rgb="FF0070C0"/>
        <rFont val="Times New Roman"/>
        <family val="1"/>
      </rPr>
      <t>[32]</t>
    </r>
    <r>
      <rPr>
        <sz val="9"/>
        <color theme="1"/>
        <rFont val="Times New Roman"/>
        <family val="1"/>
      </rPr>
      <t>;</t>
    </r>
  </si>
  <si>
    <r>
      <t xml:space="preserve">25/100 </t>
    </r>
    <r>
      <rPr>
        <sz val="9"/>
        <color rgb="FF0070C0"/>
        <rFont val="Times New Roman"/>
        <family val="1"/>
      </rPr>
      <t>[25]</t>
    </r>
    <r>
      <rPr>
        <sz val="9"/>
        <color theme="1"/>
        <rFont val="Times New Roman"/>
        <family val="1"/>
      </rPr>
      <t>;</t>
    </r>
  </si>
  <si>
    <r>
      <t xml:space="preserve">Top 10/200 </t>
    </r>
    <r>
      <rPr>
        <sz val="9"/>
        <color rgb="FF0070C0"/>
        <rFont val="Times New Roman"/>
        <family val="1"/>
      </rPr>
      <t>[93]</t>
    </r>
  </si>
  <si>
    <r>
      <t>8.06</t>
    </r>
    <r>
      <rPr>
        <sz val="9"/>
        <color theme="1"/>
        <rFont val="等线"/>
        <family val="3"/>
        <charset val="134"/>
      </rPr>
      <t>×</t>
    </r>
    <r>
      <rPr>
        <sz val="9"/>
        <color theme="1"/>
        <rFont val="Times New Roman"/>
        <family val="1"/>
      </rPr>
      <t>10</t>
    </r>
    <r>
      <rPr>
        <vertAlign val="superscript"/>
        <sz val="9"/>
        <color theme="1"/>
        <rFont val="Times New Roman"/>
        <family val="1"/>
      </rPr>
      <t>-4</t>
    </r>
  </si>
  <si>
    <r>
      <t>2.96</t>
    </r>
    <r>
      <rPr>
        <sz val="9"/>
        <color theme="1"/>
        <rFont val="等线"/>
        <family val="3"/>
        <charset val="134"/>
      </rPr>
      <t>×</t>
    </r>
    <r>
      <rPr>
        <sz val="9"/>
        <color theme="1"/>
        <rFont val="Times New Roman"/>
        <family val="1"/>
      </rPr>
      <t>10</t>
    </r>
    <r>
      <rPr>
        <vertAlign val="superscript"/>
        <sz val="9"/>
        <color theme="1"/>
        <rFont val="Times New Roman"/>
        <family val="1"/>
      </rPr>
      <t>2</t>
    </r>
  </si>
  <si>
    <t>EU WFD</t>
  </si>
  <si>
    <r>
      <t xml:space="preserve">Top 10/200 in </t>
    </r>
    <r>
      <rPr>
        <sz val="9"/>
        <color rgb="FF0070C0"/>
        <rFont val="Times New Roman"/>
        <family val="1"/>
      </rPr>
      <t>[93]</t>
    </r>
    <r>
      <rPr>
        <sz val="9"/>
        <color theme="1"/>
        <rFont val="Times New Roman"/>
        <family val="1"/>
      </rPr>
      <t>;</t>
    </r>
  </si>
  <si>
    <r>
      <t>(ng L</t>
    </r>
    <r>
      <rPr>
        <vertAlign val="superscript"/>
        <sz val="9"/>
        <color theme="1"/>
        <rFont val="Times New Roman"/>
        <family val="1"/>
      </rPr>
      <t>-1</t>
    </r>
    <r>
      <rPr>
        <sz val="9"/>
        <color theme="1"/>
        <rFont val="Times New Roman"/>
        <family val="1"/>
      </rPr>
      <t>)</t>
    </r>
  </si>
  <si>
    <t>(%)</t>
  </si>
  <si>
    <r>
      <t>RQ</t>
    </r>
    <r>
      <rPr>
        <vertAlign val="subscript"/>
        <sz val="9"/>
        <color theme="1"/>
        <rFont val="Times New Roman"/>
        <family val="1"/>
      </rPr>
      <t>hum</t>
    </r>
  </si>
  <si>
    <t>Uncertainty value</t>
  </si>
  <si>
    <r>
      <t>3.33</t>
    </r>
    <r>
      <rPr>
        <sz val="9"/>
        <color theme="1"/>
        <rFont val="宋体"/>
        <family val="3"/>
        <charset val="134"/>
      </rPr>
      <t>×</t>
    </r>
    <r>
      <rPr>
        <sz val="9"/>
        <color theme="1"/>
        <rFont val="Times New Roman"/>
        <family val="1"/>
      </rPr>
      <t>10</t>
    </r>
    <r>
      <rPr>
        <vertAlign val="superscript"/>
        <sz val="9"/>
        <color theme="1"/>
        <rFont val="宋体"/>
        <family val="3"/>
        <charset val="134"/>
      </rPr>
      <t>–</t>
    </r>
    <r>
      <rPr>
        <vertAlign val="superscript"/>
        <sz val="9"/>
        <color theme="1"/>
        <rFont val="Times New Roman"/>
        <family val="1"/>
      </rPr>
      <t>4</t>
    </r>
  </si>
  <si>
    <r>
      <t>5.92</t>
    </r>
    <r>
      <rPr>
        <sz val="9"/>
        <color theme="1"/>
        <rFont val="宋体"/>
        <family val="3"/>
        <charset val="134"/>
      </rPr>
      <t>×</t>
    </r>
    <r>
      <rPr>
        <sz val="9"/>
        <color theme="1"/>
        <rFont val="Times New Roman"/>
        <family val="1"/>
      </rPr>
      <t>10</t>
    </r>
    <r>
      <rPr>
        <vertAlign val="superscript"/>
        <sz val="9"/>
        <color theme="1"/>
        <rFont val="Times New Roman"/>
        <family val="1"/>
      </rPr>
      <t>3</t>
    </r>
  </si>
  <si>
    <r>
      <t>2.30</t>
    </r>
    <r>
      <rPr>
        <sz val="9"/>
        <color theme="1"/>
        <rFont val="宋体"/>
        <family val="3"/>
        <charset val="134"/>
      </rPr>
      <t>×</t>
    </r>
    <r>
      <rPr>
        <sz val="9"/>
        <color theme="1"/>
        <rFont val="Times New Roman"/>
        <family val="1"/>
      </rPr>
      <t>10</t>
    </r>
    <r>
      <rPr>
        <vertAlign val="superscript"/>
        <sz val="9"/>
        <color theme="1"/>
        <rFont val="宋体"/>
        <family val="3"/>
        <charset val="134"/>
      </rPr>
      <t>–</t>
    </r>
    <r>
      <rPr>
        <vertAlign val="superscript"/>
        <sz val="9"/>
        <color theme="1"/>
        <rFont val="Times New Roman"/>
        <family val="1"/>
      </rPr>
      <t>4</t>
    </r>
  </si>
  <si>
    <r>
      <t>8.66</t>
    </r>
    <r>
      <rPr>
        <sz val="9"/>
        <color theme="1"/>
        <rFont val="宋体"/>
        <family val="3"/>
        <charset val="134"/>
      </rPr>
      <t>×</t>
    </r>
    <r>
      <rPr>
        <sz val="9"/>
        <color theme="1"/>
        <rFont val="Times New Roman"/>
        <family val="1"/>
      </rPr>
      <t>10</t>
    </r>
    <r>
      <rPr>
        <vertAlign val="superscript"/>
        <sz val="9"/>
        <color theme="1"/>
        <rFont val="宋体"/>
        <family val="3"/>
        <charset val="134"/>
      </rPr>
      <t>–</t>
    </r>
    <r>
      <rPr>
        <vertAlign val="superscript"/>
        <sz val="9"/>
        <color theme="1"/>
        <rFont val="Times New Roman"/>
        <family val="1"/>
      </rPr>
      <t>2</t>
    </r>
  </si>
  <si>
    <r>
      <t>1.84</t>
    </r>
    <r>
      <rPr>
        <sz val="9"/>
        <color theme="1"/>
        <rFont val="宋体"/>
        <family val="3"/>
        <charset val="134"/>
      </rPr>
      <t>×</t>
    </r>
    <r>
      <rPr>
        <sz val="9"/>
        <color theme="1"/>
        <rFont val="Times New Roman"/>
        <family val="1"/>
      </rPr>
      <t>10</t>
    </r>
    <r>
      <rPr>
        <vertAlign val="superscript"/>
        <sz val="9"/>
        <color theme="1"/>
        <rFont val="宋体"/>
        <family val="3"/>
        <charset val="134"/>
      </rPr>
      <t>–</t>
    </r>
    <r>
      <rPr>
        <vertAlign val="superscript"/>
        <sz val="9"/>
        <color theme="1"/>
        <rFont val="Times New Roman"/>
        <family val="1"/>
      </rPr>
      <t>4</t>
    </r>
  </si>
  <si>
    <r>
      <t>1.42</t>
    </r>
    <r>
      <rPr>
        <sz val="9"/>
        <color theme="1"/>
        <rFont val="宋体"/>
        <family val="3"/>
        <charset val="134"/>
      </rPr>
      <t>×</t>
    </r>
    <r>
      <rPr>
        <sz val="9"/>
        <color theme="1"/>
        <rFont val="Times New Roman"/>
        <family val="1"/>
      </rPr>
      <t>10</t>
    </r>
    <r>
      <rPr>
        <vertAlign val="superscript"/>
        <sz val="9"/>
        <color theme="1"/>
        <rFont val="Times New Roman"/>
        <family val="1"/>
      </rPr>
      <t>6</t>
    </r>
  </si>
  <si>
    <r>
      <t>3.97</t>
    </r>
    <r>
      <rPr>
        <sz val="9"/>
        <color theme="1"/>
        <rFont val="宋体"/>
        <family val="3"/>
        <charset val="134"/>
      </rPr>
      <t>×</t>
    </r>
    <r>
      <rPr>
        <sz val="9"/>
        <color theme="1"/>
        <rFont val="Times New Roman"/>
        <family val="1"/>
      </rPr>
      <t>10</t>
    </r>
    <r>
      <rPr>
        <vertAlign val="superscript"/>
        <sz val="9"/>
        <color theme="1"/>
        <rFont val="宋体"/>
        <family val="3"/>
        <charset val="134"/>
      </rPr>
      <t>–</t>
    </r>
    <r>
      <rPr>
        <vertAlign val="superscript"/>
        <sz val="9"/>
        <color theme="1"/>
        <rFont val="Times New Roman"/>
        <family val="1"/>
      </rPr>
      <t>3</t>
    </r>
  </si>
  <si>
    <r>
      <t>4.55</t>
    </r>
    <r>
      <rPr>
        <sz val="9"/>
        <color theme="1"/>
        <rFont val="宋体"/>
        <family val="3"/>
        <charset val="134"/>
      </rPr>
      <t>×</t>
    </r>
    <r>
      <rPr>
        <sz val="9"/>
        <color theme="1"/>
        <rFont val="Times New Roman"/>
        <family val="1"/>
      </rPr>
      <t>10</t>
    </r>
    <r>
      <rPr>
        <vertAlign val="superscript"/>
        <sz val="9"/>
        <color theme="1"/>
        <rFont val="宋体"/>
        <family val="3"/>
        <charset val="134"/>
      </rPr>
      <t>–</t>
    </r>
    <r>
      <rPr>
        <vertAlign val="superscript"/>
        <sz val="9"/>
        <color theme="1"/>
        <rFont val="Times New Roman"/>
        <family val="1"/>
      </rPr>
      <t>5</t>
    </r>
  </si>
  <si>
    <r>
      <t>1.65</t>
    </r>
    <r>
      <rPr>
        <sz val="9"/>
        <color theme="1"/>
        <rFont val="宋体"/>
        <family val="3"/>
        <charset val="134"/>
      </rPr>
      <t>×</t>
    </r>
    <r>
      <rPr>
        <sz val="9"/>
        <color theme="1"/>
        <rFont val="Times New Roman"/>
        <family val="1"/>
      </rPr>
      <t>10</t>
    </r>
    <r>
      <rPr>
        <vertAlign val="superscript"/>
        <sz val="9"/>
        <color theme="1"/>
        <rFont val="宋体"/>
        <family val="3"/>
        <charset val="134"/>
      </rPr>
      <t>–</t>
    </r>
    <r>
      <rPr>
        <vertAlign val="superscript"/>
        <sz val="9"/>
        <color theme="1"/>
        <rFont val="Times New Roman"/>
        <family val="1"/>
      </rPr>
      <t>4</t>
    </r>
  </si>
  <si>
    <r>
      <t>3.26</t>
    </r>
    <r>
      <rPr>
        <sz val="9"/>
        <color theme="1"/>
        <rFont val="宋体"/>
        <family val="3"/>
        <charset val="134"/>
      </rPr>
      <t>×</t>
    </r>
    <r>
      <rPr>
        <sz val="9"/>
        <color theme="1"/>
        <rFont val="Times New Roman"/>
        <family val="1"/>
      </rPr>
      <t>10</t>
    </r>
    <r>
      <rPr>
        <vertAlign val="superscript"/>
        <sz val="9"/>
        <color theme="1"/>
        <rFont val="宋体"/>
        <family val="3"/>
        <charset val="134"/>
      </rPr>
      <t>–</t>
    </r>
    <r>
      <rPr>
        <vertAlign val="superscript"/>
        <sz val="9"/>
        <color theme="1"/>
        <rFont val="Times New Roman"/>
        <family val="1"/>
      </rPr>
      <t>5</t>
    </r>
  </si>
  <si>
    <r>
      <t>1.12</t>
    </r>
    <r>
      <rPr>
        <sz val="9"/>
        <color theme="1"/>
        <rFont val="宋体"/>
        <family val="3"/>
        <charset val="134"/>
      </rPr>
      <t>×</t>
    </r>
    <r>
      <rPr>
        <sz val="9"/>
        <color theme="1"/>
        <rFont val="Times New Roman"/>
        <family val="1"/>
      </rPr>
      <t>10</t>
    </r>
    <r>
      <rPr>
        <vertAlign val="superscript"/>
        <sz val="9"/>
        <color theme="1"/>
        <rFont val="宋体"/>
        <family val="3"/>
        <charset val="134"/>
      </rPr>
      <t>–</t>
    </r>
    <r>
      <rPr>
        <vertAlign val="superscript"/>
        <sz val="9"/>
        <color theme="1"/>
        <rFont val="Times New Roman"/>
        <family val="1"/>
      </rPr>
      <t>5</t>
    </r>
  </si>
  <si>
    <r>
      <t>1.40</t>
    </r>
    <r>
      <rPr>
        <sz val="9"/>
        <color theme="1"/>
        <rFont val="宋体"/>
        <family val="3"/>
        <charset val="134"/>
      </rPr>
      <t>×</t>
    </r>
    <r>
      <rPr>
        <sz val="9"/>
        <color theme="1"/>
        <rFont val="Times New Roman"/>
        <family val="1"/>
      </rPr>
      <t>10</t>
    </r>
    <r>
      <rPr>
        <vertAlign val="superscript"/>
        <sz val="9"/>
        <color theme="1"/>
        <rFont val="宋体"/>
        <family val="3"/>
        <charset val="134"/>
      </rPr>
      <t>–</t>
    </r>
    <r>
      <rPr>
        <vertAlign val="superscript"/>
        <sz val="9"/>
        <color theme="1"/>
        <rFont val="Times New Roman"/>
        <family val="1"/>
      </rPr>
      <t>3</t>
    </r>
  </si>
  <si>
    <r>
      <t>4.34</t>
    </r>
    <r>
      <rPr>
        <sz val="9"/>
        <color theme="1"/>
        <rFont val="宋体"/>
        <family val="3"/>
        <charset val="134"/>
      </rPr>
      <t>×</t>
    </r>
    <r>
      <rPr>
        <sz val="9"/>
        <color theme="1"/>
        <rFont val="Times New Roman"/>
        <family val="1"/>
      </rPr>
      <t>10</t>
    </r>
    <r>
      <rPr>
        <vertAlign val="superscript"/>
        <sz val="9"/>
        <color theme="1"/>
        <rFont val="宋体"/>
        <family val="3"/>
        <charset val="134"/>
      </rPr>
      <t>–</t>
    </r>
    <r>
      <rPr>
        <vertAlign val="superscript"/>
        <sz val="9"/>
        <color theme="1"/>
        <rFont val="Times New Roman"/>
        <family val="1"/>
      </rPr>
      <t>4</t>
    </r>
  </si>
  <si>
    <t>–––</t>
  </si>
  <si>
    <r>
      <t>8.09</t>
    </r>
    <r>
      <rPr>
        <sz val="9"/>
        <color theme="1"/>
        <rFont val="宋体"/>
        <family val="3"/>
        <charset val="134"/>
      </rPr>
      <t>×</t>
    </r>
    <r>
      <rPr>
        <sz val="9"/>
        <color theme="1"/>
        <rFont val="Times New Roman"/>
        <family val="1"/>
      </rPr>
      <t>10</t>
    </r>
    <r>
      <rPr>
        <vertAlign val="superscript"/>
        <sz val="9"/>
        <color theme="1"/>
        <rFont val="宋体"/>
        <family val="3"/>
        <charset val="134"/>
      </rPr>
      <t>–</t>
    </r>
    <r>
      <rPr>
        <vertAlign val="superscript"/>
        <sz val="9"/>
        <color theme="1"/>
        <rFont val="Times New Roman"/>
        <family val="1"/>
      </rPr>
      <t>3</t>
    </r>
  </si>
  <si>
    <t>Noman Category 2</t>
  </si>
  <si>
    <r>
      <t>2.45</t>
    </r>
    <r>
      <rPr>
        <sz val="9"/>
        <color theme="1"/>
        <rFont val="宋体"/>
        <family val="3"/>
        <charset val="134"/>
      </rPr>
      <t>×</t>
    </r>
    <r>
      <rPr>
        <sz val="9"/>
        <color theme="1"/>
        <rFont val="Times New Roman"/>
        <family val="1"/>
      </rPr>
      <t>10</t>
    </r>
    <r>
      <rPr>
        <vertAlign val="superscript"/>
        <sz val="9"/>
        <color theme="1"/>
        <rFont val="宋体"/>
        <family val="3"/>
        <charset val="134"/>
      </rPr>
      <t>–</t>
    </r>
    <r>
      <rPr>
        <vertAlign val="superscript"/>
        <sz val="9"/>
        <color theme="1"/>
        <rFont val="Times New Roman"/>
        <family val="1"/>
      </rPr>
      <t>5</t>
    </r>
  </si>
  <si>
    <r>
      <t>2.36</t>
    </r>
    <r>
      <rPr>
        <sz val="9"/>
        <color theme="1"/>
        <rFont val="宋体"/>
        <family val="3"/>
        <charset val="134"/>
      </rPr>
      <t>×</t>
    </r>
    <r>
      <rPr>
        <sz val="9"/>
        <color theme="1"/>
        <rFont val="Times New Roman"/>
        <family val="1"/>
      </rPr>
      <t>10</t>
    </r>
    <r>
      <rPr>
        <vertAlign val="superscript"/>
        <sz val="9"/>
        <color theme="1"/>
        <rFont val="宋体"/>
        <family val="3"/>
        <charset val="134"/>
      </rPr>
      <t>–</t>
    </r>
    <r>
      <rPr>
        <vertAlign val="superscript"/>
        <sz val="9"/>
        <color theme="1"/>
        <rFont val="Times New Roman"/>
        <family val="1"/>
      </rPr>
      <t>5</t>
    </r>
  </si>
  <si>
    <r>
      <t>4.56</t>
    </r>
    <r>
      <rPr>
        <sz val="9"/>
        <color theme="1"/>
        <rFont val="宋体"/>
        <family val="3"/>
        <charset val="134"/>
      </rPr>
      <t>×</t>
    </r>
    <r>
      <rPr>
        <sz val="9"/>
        <color theme="1"/>
        <rFont val="Times New Roman"/>
        <family val="1"/>
      </rPr>
      <t>10</t>
    </r>
    <r>
      <rPr>
        <vertAlign val="superscript"/>
        <sz val="9"/>
        <color theme="1"/>
        <rFont val="宋体"/>
        <family val="3"/>
        <charset val="134"/>
      </rPr>
      <t>–</t>
    </r>
    <r>
      <rPr>
        <vertAlign val="superscript"/>
        <sz val="9"/>
        <color theme="1"/>
        <rFont val="Times New Roman"/>
        <family val="1"/>
      </rPr>
      <t>4</t>
    </r>
  </si>
  <si>
    <t>EU WFD watchlist; Noman Category 2</t>
  </si>
  <si>
    <r>
      <t>7.55</t>
    </r>
    <r>
      <rPr>
        <sz val="9"/>
        <color theme="1"/>
        <rFont val="宋体"/>
        <family val="3"/>
        <charset val="134"/>
      </rPr>
      <t>×</t>
    </r>
    <r>
      <rPr>
        <sz val="9"/>
        <color theme="1"/>
        <rFont val="Times New Roman"/>
        <family val="1"/>
      </rPr>
      <t>10</t>
    </r>
    <r>
      <rPr>
        <vertAlign val="superscript"/>
        <sz val="9"/>
        <color theme="1"/>
        <rFont val="宋体"/>
        <family val="3"/>
        <charset val="134"/>
      </rPr>
      <t>–</t>
    </r>
    <r>
      <rPr>
        <vertAlign val="superscript"/>
        <sz val="9"/>
        <color theme="1"/>
        <rFont val="Times New Roman"/>
        <family val="1"/>
      </rPr>
      <t>5</t>
    </r>
  </si>
  <si>
    <r>
      <t>5.11</t>
    </r>
    <r>
      <rPr>
        <sz val="9"/>
        <color theme="1"/>
        <rFont val="宋体"/>
        <family val="3"/>
        <charset val="134"/>
      </rPr>
      <t>×</t>
    </r>
    <r>
      <rPr>
        <sz val="9"/>
        <color theme="1"/>
        <rFont val="Times New Roman"/>
        <family val="1"/>
      </rPr>
      <t>10</t>
    </r>
    <r>
      <rPr>
        <vertAlign val="superscript"/>
        <sz val="9"/>
        <color theme="1"/>
        <rFont val="宋体"/>
        <family val="3"/>
        <charset val="134"/>
      </rPr>
      <t>–</t>
    </r>
    <r>
      <rPr>
        <vertAlign val="superscript"/>
        <sz val="9"/>
        <color theme="1"/>
        <rFont val="Times New Roman"/>
        <family val="1"/>
      </rPr>
      <t>3</t>
    </r>
  </si>
  <si>
    <r>
      <t>2.74</t>
    </r>
    <r>
      <rPr>
        <sz val="9"/>
        <color theme="1"/>
        <rFont val="宋体"/>
        <family val="3"/>
        <charset val="134"/>
      </rPr>
      <t>×</t>
    </r>
    <r>
      <rPr>
        <sz val="9"/>
        <color theme="1"/>
        <rFont val="Times New Roman"/>
        <family val="1"/>
      </rPr>
      <t>10</t>
    </r>
    <r>
      <rPr>
        <vertAlign val="superscript"/>
        <sz val="9"/>
        <color theme="1"/>
        <rFont val="宋体"/>
        <family val="3"/>
        <charset val="134"/>
      </rPr>
      <t>–</t>
    </r>
    <r>
      <rPr>
        <vertAlign val="superscript"/>
        <sz val="9"/>
        <color theme="1"/>
        <rFont val="Times New Roman"/>
        <family val="1"/>
      </rPr>
      <t>5</t>
    </r>
  </si>
  <si>
    <r>
      <t>1.80</t>
    </r>
    <r>
      <rPr>
        <sz val="9"/>
        <color theme="1"/>
        <rFont val="宋体"/>
        <family val="3"/>
        <charset val="134"/>
      </rPr>
      <t>×</t>
    </r>
    <r>
      <rPr>
        <sz val="9"/>
        <color theme="1"/>
        <rFont val="Times New Roman"/>
        <family val="1"/>
      </rPr>
      <t>10</t>
    </r>
    <r>
      <rPr>
        <vertAlign val="superscript"/>
        <sz val="9"/>
        <color theme="1"/>
        <rFont val="Times New Roman"/>
        <family val="1"/>
      </rPr>
      <t>3</t>
    </r>
  </si>
  <si>
    <r>
      <t>3.39</t>
    </r>
    <r>
      <rPr>
        <sz val="9"/>
        <color theme="1"/>
        <rFont val="宋体"/>
        <family val="3"/>
        <charset val="134"/>
      </rPr>
      <t>×</t>
    </r>
    <r>
      <rPr>
        <sz val="9"/>
        <color theme="1"/>
        <rFont val="Times New Roman"/>
        <family val="1"/>
      </rPr>
      <t>10</t>
    </r>
    <r>
      <rPr>
        <vertAlign val="superscript"/>
        <sz val="9"/>
        <color theme="1"/>
        <rFont val="宋体"/>
        <family val="3"/>
        <charset val="134"/>
      </rPr>
      <t>–</t>
    </r>
    <r>
      <rPr>
        <vertAlign val="superscript"/>
        <sz val="9"/>
        <color theme="1"/>
        <rFont val="Times New Roman"/>
        <family val="1"/>
      </rPr>
      <t>4</t>
    </r>
  </si>
  <si>
    <r>
      <t>1.62</t>
    </r>
    <r>
      <rPr>
        <sz val="9"/>
        <color theme="1"/>
        <rFont val="宋体"/>
        <family val="3"/>
        <charset val="134"/>
      </rPr>
      <t>×</t>
    </r>
    <r>
      <rPr>
        <sz val="9"/>
        <color theme="1"/>
        <rFont val="Times New Roman"/>
        <family val="1"/>
      </rPr>
      <t>10</t>
    </r>
    <r>
      <rPr>
        <vertAlign val="superscript"/>
        <sz val="9"/>
        <color theme="1"/>
        <rFont val="Times New Roman"/>
        <family val="1"/>
      </rPr>
      <t>2</t>
    </r>
  </si>
  <si>
    <r>
      <t>3.05</t>
    </r>
    <r>
      <rPr>
        <sz val="9"/>
        <color theme="1"/>
        <rFont val="宋体"/>
        <family val="3"/>
        <charset val="134"/>
      </rPr>
      <t>×</t>
    </r>
    <r>
      <rPr>
        <sz val="9"/>
        <color theme="1"/>
        <rFont val="Times New Roman"/>
        <family val="1"/>
      </rPr>
      <t>10</t>
    </r>
    <r>
      <rPr>
        <vertAlign val="superscript"/>
        <sz val="9"/>
        <color theme="1"/>
        <rFont val="宋体"/>
        <family val="3"/>
        <charset val="134"/>
      </rPr>
      <t>–</t>
    </r>
    <r>
      <rPr>
        <vertAlign val="superscript"/>
        <sz val="9"/>
        <color theme="1"/>
        <rFont val="Times New Roman"/>
        <family val="1"/>
      </rPr>
      <t>2</t>
    </r>
  </si>
  <si>
    <r>
      <t>3.54</t>
    </r>
    <r>
      <rPr>
        <sz val="9"/>
        <color theme="1"/>
        <rFont val="宋体"/>
        <family val="3"/>
        <charset val="134"/>
      </rPr>
      <t>×</t>
    </r>
    <r>
      <rPr>
        <sz val="9"/>
        <color theme="1"/>
        <rFont val="Times New Roman"/>
        <family val="1"/>
      </rPr>
      <t>10</t>
    </r>
    <r>
      <rPr>
        <vertAlign val="superscript"/>
        <sz val="9"/>
        <color theme="1"/>
        <rFont val="宋体"/>
        <family val="3"/>
        <charset val="134"/>
      </rPr>
      <t>–</t>
    </r>
    <r>
      <rPr>
        <vertAlign val="superscript"/>
        <sz val="9"/>
        <color theme="1"/>
        <rFont val="Times New Roman"/>
        <family val="1"/>
      </rPr>
      <t>4</t>
    </r>
  </si>
  <si>
    <r>
      <t>4.31</t>
    </r>
    <r>
      <rPr>
        <sz val="9"/>
        <color theme="1"/>
        <rFont val="宋体"/>
        <family val="3"/>
        <charset val="134"/>
      </rPr>
      <t>×</t>
    </r>
    <r>
      <rPr>
        <sz val="9"/>
        <color theme="1"/>
        <rFont val="Times New Roman"/>
        <family val="1"/>
      </rPr>
      <t>10</t>
    </r>
    <r>
      <rPr>
        <vertAlign val="superscript"/>
        <sz val="9"/>
        <color theme="1"/>
        <rFont val="宋体"/>
        <family val="3"/>
        <charset val="134"/>
      </rPr>
      <t>–</t>
    </r>
    <r>
      <rPr>
        <vertAlign val="superscript"/>
        <sz val="9"/>
        <color theme="1"/>
        <rFont val="Times New Roman"/>
        <family val="1"/>
      </rPr>
      <t>4</t>
    </r>
  </si>
  <si>
    <r>
      <t>1.76</t>
    </r>
    <r>
      <rPr>
        <sz val="9"/>
        <color theme="1"/>
        <rFont val="宋体"/>
        <family val="3"/>
        <charset val="134"/>
      </rPr>
      <t>×</t>
    </r>
    <r>
      <rPr>
        <sz val="9"/>
        <color theme="1"/>
        <rFont val="Times New Roman"/>
        <family val="1"/>
      </rPr>
      <t>10</t>
    </r>
    <r>
      <rPr>
        <vertAlign val="superscript"/>
        <sz val="9"/>
        <color theme="1"/>
        <rFont val="宋体"/>
        <family val="3"/>
        <charset val="134"/>
      </rPr>
      <t>–</t>
    </r>
    <r>
      <rPr>
        <vertAlign val="superscript"/>
        <sz val="9"/>
        <color theme="1"/>
        <rFont val="Times New Roman"/>
        <family val="1"/>
      </rPr>
      <t>4</t>
    </r>
  </si>
  <si>
    <r>
      <t>3.35</t>
    </r>
    <r>
      <rPr>
        <sz val="9"/>
        <color theme="1"/>
        <rFont val="宋体"/>
        <family val="3"/>
        <charset val="134"/>
      </rPr>
      <t>×</t>
    </r>
    <r>
      <rPr>
        <sz val="9"/>
        <color theme="1"/>
        <rFont val="Times New Roman"/>
        <family val="1"/>
      </rPr>
      <t>10</t>
    </r>
    <r>
      <rPr>
        <vertAlign val="superscript"/>
        <sz val="9"/>
        <color theme="1"/>
        <rFont val="宋体"/>
        <family val="3"/>
        <charset val="134"/>
      </rPr>
      <t>–</t>
    </r>
    <r>
      <rPr>
        <vertAlign val="superscript"/>
        <sz val="9"/>
        <color theme="1"/>
        <rFont val="Times New Roman"/>
        <family val="1"/>
      </rPr>
      <t>2</t>
    </r>
  </si>
  <si>
    <r>
      <t>3.90</t>
    </r>
    <r>
      <rPr>
        <sz val="9"/>
        <color theme="1"/>
        <rFont val="宋体"/>
        <family val="3"/>
        <charset val="134"/>
      </rPr>
      <t>×</t>
    </r>
    <r>
      <rPr>
        <sz val="9"/>
        <color theme="1"/>
        <rFont val="Times New Roman"/>
        <family val="1"/>
      </rPr>
      <t>10</t>
    </r>
    <r>
      <rPr>
        <vertAlign val="superscript"/>
        <sz val="9"/>
        <color theme="1"/>
        <rFont val="宋体"/>
        <family val="3"/>
        <charset val="134"/>
      </rPr>
      <t>–</t>
    </r>
    <r>
      <rPr>
        <vertAlign val="superscript"/>
        <sz val="9"/>
        <color theme="1"/>
        <rFont val="Times New Roman"/>
        <family val="1"/>
      </rPr>
      <t>3</t>
    </r>
  </si>
  <si>
    <r>
      <t>2.95</t>
    </r>
    <r>
      <rPr>
        <sz val="9"/>
        <color theme="1"/>
        <rFont val="宋体"/>
        <family val="3"/>
        <charset val="134"/>
      </rPr>
      <t>×</t>
    </r>
    <r>
      <rPr>
        <sz val="9"/>
        <color theme="1"/>
        <rFont val="Times New Roman"/>
        <family val="1"/>
      </rPr>
      <t>10</t>
    </r>
    <r>
      <rPr>
        <vertAlign val="superscript"/>
        <sz val="9"/>
        <color theme="1"/>
        <rFont val="宋体"/>
        <family val="3"/>
        <charset val="134"/>
      </rPr>
      <t>–</t>
    </r>
    <r>
      <rPr>
        <vertAlign val="superscript"/>
        <sz val="9"/>
        <color theme="1"/>
        <rFont val="Times New Roman"/>
        <family val="1"/>
      </rPr>
      <t>3</t>
    </r>
  </si>
  <si>
    <r>
      <t>4.43</t>
    </r>
    <r>
      <rPr>
        <sz val="9"/>
        <color theme="1"/>
        <rFont val="宋体"/>
        <family val="3"/>
        <charset val="134"/>
      </rPr>
      <t>×</t>
    </r>
    <r>
      <rPr>
        <sz val="9"/>
        <color theme="1"/>
        <rFont val="Times New Roman"/>
        <family val="1"/>
      </rPr>
      <t>10</t>
    </r>
    <r>
      <rPr>
        <vertAlign val="superscript"/>
        <sz val="9"/>
        <color theme="1"/>
        <rFont val="宋体"/>
        <family val="3"/>
        <charset val="134"/>
      </rPr>
      <t>–</t>
    </r>
    <r>
      <rPr>
        <vertAlign val="superscript"/>
        <sz val="9"/>
        <color theme="1"/>
        <rFont val="Times New Roman"/>
        <family val="1"/>
      </rPr>
      <t>5</t>
    </r>
  </si>
  <si>
    <r>
      <t>2.72</t>
    </r>
    <r>
      <rPr>
        <sz val="9"/>
        <color theme="1"/>
        <rFont val="宋体"/>
        <family val="3"/>
        <charset val="134"/>
      </rPr>
      <t>×</t>
    </r>
    <r>
      <rPr>
        <sz val="9"/>
        <color theme="1"/>
        <rFont val="Times New Roman"/>
        <family val="1"/>
      </rPr>
      <t>10</t>
    </r>
    <r>
      <rPr>
        <vertAlign val="superscript"/>
        <sz val="9"/>
        <color theme="1"/>
        <rFont val="宋体"/>
        <family val="3"/>
        <charset val="134"/>
      </rPr>
      <t>–</t>
    </r>
    <r>
      <rPr>
        <vertAlign val="superscript"/>
        <sz val="9"/>
        <color theme="1"/>
        <rFont val="Times New Roman"/>
        <family val="1"/>
      </rPr>
      <t>2</t>
    </r>
  </si>
  <si>
    <r>
      <t>2.74</t>
    </r>
    <r>
      <rPr>
        <sz val="9"/>
        <color theme="1"/>
        <rFont val="宋体"/>
        <family val="3"/>
        <charset val="134"/>
      </rPr>
      <t>×</t>
    </r>
    <r>
      <rPr>
        <sz val="9"/>
        <color theme="1"/>
        <rFont val="Times New Roman"/>
        <family val="1"/>
      </rPr>
      <t>10</t>
    </r>
    <r>
      <rPr>
        <vertAlign val="superscript"/>
        <sz val="9"/>
        <color theme="1"/>
        <rFont val="宋体"/>
        <family val="3"/>
        <charset val="134"/>
      </rPr>
      <t>–</t>
    </r>
    <r>
      <rPr>
        <vertAlign val="superscript"/>
        <sz val="9"/>
        <color theme="1"/>
        <rFont val="Times New Roman"/>
        <family val="1"/>
      </rPr>
      <t>4</t>
    </r>
  </si>
  <si>
    <r>
      <t>3.04</t>
    </r>
    <r>
      <rPr>
        <sz val="9"/>
        <color theme="1"/>
        <rFont val="宋体"/>
        <family val="3"/>
        <charset val="134"/>
      </rPr>
      <t>×</t>
    </r>
    <r>
      <rPr>
        <sz val="9"/>
        <color theme="1"/>
        <rFont val="Times New Roman"/>
        <family val="1"/>
      </rPr>
      <t>10</t>
    </r>
    <r>
      <rPr>
        <vertAlign val="superscript"/>
        <sz val="9"/>
        <color theme="1"/>
        <rFont val="宋体"/>
        <family val="3"/>
        <charset val="134"/>
      </rPr>
      <t>–</t>
    </r>
    <r>
      <rPr>
        <vertAlign val="superscript"/>
        <sz val="9"/>
        <color theme="1"/>
        <rFont val="Times New Roman"/>
        <family val="1"/>
      </rPr>
      <t>5</t>
    </r>
  </si>
  <si>
    <r>
      <t>1.50</t>
    </r>
    <r>
      <rPr>
        <sz val="9"/>
        <color theme="1"/>
        <rFont val="宋体"/>
        <family val="3"/>
        <charset val="134"/>
      </rPr>
      <t>×</t>
    </r>
    <r>
      <rPr>
        <sz val="9"/>
        <color theme="1"/>
        <rFont val="Times New Roman"/>
        <family val="1"/>
      </rPr>
      <t>10</t>
    </r>
    <r>
      <rPr>
        <vertAlign val="superscript"/>
        <sz val="9"/>
        <color theme="1"/>
        <rFont val="宋体"/>
        <family val="3"/>
        <charset val="134"/>
      </rPr>
      <t>–</t>
    </r>
    <r>
      <rPr>
        <vertAlign val="superscript"/>
        <sz val="9"/>
        <color theme="1"/>
        <rFont val="Times New Roman"/>
        <family val="1"/>
      </rPr>
      <t>5</t>
    </r>
  </si>
  <si>
    <r>
      <t>2.12</t>
    </r>
    <r>
      <rPr>
        <sz val="9"/>
        <color theme="1"/>
        <rFont val="宋体"/>
        <family val="3"/>
        <charset val="134"/>
      </rPr>
      <t>×</t>
    </r>
    <r>
      <rPr>
        <sz val="9"/>
        <color theme="1"/>
        <rFont val="Times New Roman"/>
        <family val="1"/>
      </rPr>
      <t>10</t>
    </r>
    <r>
      <rPr>
        <vertAlign val="superscript"/>
        <sz val="9"/>
        <color theme="1"/>
        <rFont val="宋体"/>
        <family val="3"/>
        <charset val="134"/>
      </rPr>
      <t>–</t>
    </r>
    <r>
      <rPr>
        <vertAlign val="superscript"/>
        <sz val="9"/>
        <color theme="1"/>
        <rFont val="Times New Roman"/>
        <family val="1"/>
      </rPr>
      <t>5</t>
    </r>
  </si>
  <si>
    <r>
      <t>5.82</t>
    </r>
    <r>
      <rPr>
        <sz val="9"/>
        <color theme="1"/>
        <rFont val="宋体"/>
        <family val="3"/>
        <charset val="134"/>
      </rPr>
      <t>×</t>
    </r>
    <r>
      <rPr>
        <sz val="9"/>
        <color theme="1"/>
        <rFont val="Times New Roman"/>
        <family val="1"/>
      </rPr>
      <t>10</t>
    </r>
    <r>
      <rPr>
        <vertAlign val="superscript"/>
        <sz val="9"/>
        <color theme="1"/>
        <rFont val="宋体"/>
        <family val="3"/>
        <charset val="134"/>
      </rPr>
      <t>–</t>
    </r>
    <r>
      <rPr>
        <vertAlign val="superscript"/>
        <sz val="9"/>
        <color theme="1"/>
        <rFont val="Times New Roman"/>
        <family val="1"/>
      </rPr>
      <t>3</t>
    </r>
  </si>
  <si>
    <r>
      <t>1.40</t>
    </r>
    <r>
      <rPr>
        <sz val="9"/>
        <color theme="1"/>
        <rFont val="宋体"/>
        <family val="3"/>
        <charset val="134"/>
      </rPr>
      <t>×</t>
    </r>
    <r>
      <rPr>
        <sz val="9"/>
        <color theme="1"/>
        <rFont val="Times New Roman"/>
        <family val="1"/>
      </rPr>
      <t>10</t>
    </r>
    <r>
      <rPr>
        <vertAlign val="superscript"/>
        <sz val="9"/>
        <color theme="1"/>
        <rFont val="宋体"/>
        <family val="3"/>
        <charset val="134"/>
      </rPr>
      <t>–</t>
    </r>
    <r>
      <rPr>
        <vertAlign val="superscript"/>
        <sz val="9"/>
        <color theme="1"/>
        <rFont val="Times New Roman"/>
        <family val="1"/>
      </rPr>
      <t>4</t>
    </r>
  </si>
  <si>
    <r>
      <t>1.86</t>
    </r>
    <r>
      <rPr>
        <sz val="9"/>
        <color theme="1"/>
        <rFont val="宋体"/>
        <family val="3"/>
        <charset val="134"/>
      </rPr>
      <t>×</t>
    </r>
    <r>
      <rPr>
        <sz val="9"/>
        <color theme="1"/>
        <rFont val="Times New Roman"/>
        <family val="1"/>
      </rPr>
      <t>10</t>
    </r>
    <r>
      <rPr>
        <vertAlign val="superscript"/>
        <sz val="9"/>
        <color theme="1"/>
        <rFont val="宋体"/>
        <family val="3"/>
        <charset val="134"/>
      </rPr>
      <t>–</t>
    </r>
    <r>
      <rPr>
        <vertAlign val="superscript"/>
        <sz val="9"/>
        <color theme="1"/>
        <rFont val="Times New Roman"/>
        <family val="1"/>
      </rPr>
      <t>3</t>
    </r>
  </si>
  <si>
    <r>
      <t>1.50</t>
    </r>
    <r>
      <rPr>
        <vertAlign val="superscript"/>
        <sz val="9"/>
        <color theme="1"/>
        <rFont val="Times New Roman"/>
        <family val="1"/>
      </rPr>
      <t xml:space="preserve"> </t>
    </r>
    <r>
      <rPr>
        <sz val="9"/>
        <color theme="1"/>
        <rFont val="宋体"/>
        <family val="3"/>
        <charset val="134"/>
      </rPr>
      <t>×</t>
    </r>
    <r>
      <rPr>
        <vertAlign val="superscript"/>
        <sz val="9"/>
        <color theme="1"/>
        <rFont val="Times New Roman"/>
        <family val="1"/>
      </rPr>
      <t xml:space="preserve"> </t>
    </r>
    <r>
      <rPr>
        <sz val="9"/>
        <color theme="1"/>
        <rFont val="Times New Roman"/>
        <family val="1"/>
      </rPr>
      <t>10</t>
    </r>
    <r>
      <rPr>
        <vertAlign val="superscript"/>
        <sz val="9"/>
        <color theme="1"/>
        <rFont val="宋体"/>
        <family val="3"/>
        <charset val="134"/>
      </rPr>
      <t>–</t>
    </r>
    <r>
      <rPr>
        <vertAlign val="superscript"/>
        <sz val="9"/>
        <color theme="1"/>
        <rFont val="Times New Roman"/>
        <family val="1"/>
      </rPr>
      <t>2</t>
    </r>
  </si>
  <si>
    <r>
      <t>4.16</t>
    </r>
    <r>
      <rPr>
        <sz val="9"/>
        <color theme="1"/>
        <rFont val="宋体"/>
        <family val="3"/>
        <charset val="134"/>
      </rPr>
      <t>×</t>
    </r>
    <r>
      <rPr>
        <sz val="9"/>
        <color theme="1"/>
        <rFont val="Times New Roman"/>
        <family val="1"/>
      </rPr>
      <t>10</t>
    </r>
    <r>
      <rPr>
        <vertAlign val="superscript"/>
        <sz val="9"/>
        <color theme="1"/>
        <rFont val="宋体"/>
        <family val="3"/>
        <charset val="134"/>
      </rPr>
      <t>–</t>
    </r>
    <r>
      <rPr>
        <vertAlign val="superscript"/>
        <sz val="9"/>
        <color theme="1"/>
        <rFont val="Times New Roman"/>
        <family val="1"/>
      </rPr>
      <t>4</t>
    </r>
  </si>
  <si>
    <r>
      <t>4.57</t>
    </r>
    <r>
      <rPr>
        <sz val="9"/>
        <color theme="1"/>
        <rFont val="宋体"/>
        <family val="3"/>
        <charset val="134"/>
      </rPr>
      <t>×</t>
    </r>
    <r>
      <rPr>
        <sz val="9"/>
        <color theme="1"/>
        <rFont val="Times New Roman"/>
        <family val="1"/>
      </rPr>
      <t>10</t>
    </r>
    <r>
      <rPr>
        <vertAlign val="superscript"/>
        <sz val="9"/>
        <color theme="1"/>
        <rFont val="宋体"/>
        <family val="3"/>
        <charset val="134"/>
      </rPr>
      <t>–</t>
    </r>
    <r>
      <rPr>
        <vertAlign val="superscript"/>
        <sz val="9"/>
        <color theme="1"/>
        <rFont val="Times New Roman"/>
        <family val="1"/>
      </rPr>
      <t>4</t>
    </r>
  </si>
  <si>
    <r>
      <t>2.21</t>
    </r>
    <r>
      <rPr>
        <sz val="9"/>
        <color theme="1"/>
        <rFont val="宋体"/>
        <family val="3"/>
        <charset val="134"/>
      </rPr>
      <t>×</t>
    </r>
    <r>
      <rPr>
        <sz val="9"/>
        <color theme="1"/>
        <rFont val="Times New Roman"/>
        <family val="1"/>
      </rPr>
      <t>10</t>
    </r>
    <r>
      <rPr>
        <vertAlign val="superscript"/>
        <sz val="9"/>
        <color theme="1"/>
        <rFont val="Times New Roman"/>
        <family val="1"/>
      </rPr>
      <t>3</t>
    </r>
  </si>
  <si>
    <r>
      <t>1.88</t>
    </r>
    <r>
      <rPr>
        <sz val="9"/>
        <color theme="1"/>
        <rFont val="宋体"/>
        <family val="3"/>
        <charset val="134"/>
      </rPr>
      <t>×</t>
    </r>
    <r>
      <rPr>
        <sz val="9"/>
        <color theme="1"/>
        <rFont val="Times New Roman"/>
        <family val="1"/>
      </rPr>
      <t>10</t>
    </r>
    <r>
      <rPr>
        <vertAlign val="superscript"/>
        <sz val="9"/>
        <color theme="1"/>
        <rFont val="宋体"/>
        <family val="3"/>
        <charset val="134"/>
      </rPr>
      <t>–</t>
    </r>
    <r>
      <rPr>
        <vertAlign val="superscript"/>
        <sz val="9"/>
        <color theme="1"/>
        <rFont val="Times New Roman"/>
        <family val="1"/>
      </rPr>
      <t>6</t>
    </r>
  </si>
  <si>
    <r>
      <t>1.25</t>
    </r>
    <r>
      <rPr>
        <sz val="9"/>
        <color theme="1"/>
        <rFont val="宋体"/>
        <family val="3"/>
        <charset val="134"/>
      </rPr>
      <t>×</t>
    </r>
    <r>
      <rPr>
        <sz val="9"/>
        <color theme="1"/>
        <rFont val="Times New Roman"/>
        <family val="1"/>
      </rPr>
      <t>10</t>
    </r>
    <r>
      <rPr>
        <vertAlign val="superscript"/>
        <sz val="9"/>
        <color theme="1"/>
        <rFont val="宋体"/>
        <family val="3"/>
        <charset val="134"/>
      </rPr>
      <t>–</t>
    </r>
    <r>
      <rPr>
        <vertAlign val="superscript"/>
        <sz val="9"/>
        <color theme="1"/>
        <rFont val="Times New Roman"/>
        <family val="1"/>
      </rPr>
      <t>4</t>
    </r>
  </si>
  <si>
    <t>Table 2. Summary of the concentration, detection frequency, HP, EP, RQhum, RQeco, priority index and uncertainty category for the 39 high-priority EOCs in Group II.</t>
    <phoneticPr fontId="20" type="noConversion"/>
  </si>
  <si>
    <t>Table 3. Top 50 priority EOCs based on the five different prioritization schemes, namely EP, HP, RQhum, RQeco, and priority index.</t>
    <phoneticPr fontId="20" type="noConversion"/>
  </si>
  <si>
    <t>No.</t>
  </si>
  <si>
    <r>
      <t>RQ</t>
    </r>
    <r>
      <rPr>
        <vertAlign val="subscript"/>
        <sz val="10.5"/>
        <color theme="1"/>
        <rFont val="Times New Roman"/>
        <family val="1"/>
      </rPr>
      <t>eco</t>
    </r>
  </si>
  <si>
    <r>
      <t>Di-iso-butyl phthalate</t>
    </r>
    <r>
      <rPr>
        <vertAlign val="superscript"/>
        <sz val="9"/>
        <color rgb="FF000000"/>
        <rFont val="Times New Roman"/>
        <family val="1"/>
      </rPr>
      <t>1</t>
    </r>
  </si>
  <si>
    <r>
      <t>Perfluorooctadecanoic acid</t>
    </r>
    <r>
      <rPr>
        <vertAlign val="superscript"/>
        <sz val="9"/>
        <color rgb="FF000000"/>
        <rFont val="Times New Roman"/>
        <family val="1"/>
      </rPr>
      <t>1</t>
    </r>
  </si>
  <si>
    <r>
      <t>17α-ethinylestradiol</t>
    </r>
    <r>
      <rPr>
        <vertAlign val="superscript"/>
        <sz val="9"/>
        <color rgb="FF000000"/>
        <rFont val="Times New Roman"/>
        <family val="1"/>
      </rPr>
      <t>4</t>
    </r>
  </si>
  <si>
    <r>
      <t>Cypermethrin</t>
    </r>
    <r>
      <rPr>
        <vertAlign val="superscript"/>
        <sz val="9"/>
        <color rgb="FF000000"/>
        <rFont val="Times New Roman"/>
        <family val="1"/>
      </rPr>
      <t>3</t>
    </r>
  </si>
  <si>
    <r>
      <t>Perfluorooctanoate</t>
    </r>
    <r>
      <rPr>
        <vertAlign val="superscript"/>
        <sz val="9"/>
        <color rgb="FF000000"/>
        <rFont val="Times New Roman"/>
        <family val="1"/>
      </rPr>
      <t>4</t>
    </r>
  </si>
  <si>
    <r>
      <t>Caffeine</t>
    </r>
    <r>
      <rPr>
        <vertAlign val="superscript"/>
        <sz val="9"/>
        <color rgb="FF000000"/>
        <rFont val="Times New Roman"/>
        <family val="1"/>
      </rPr>
      <t>3</t>
    </r>
  </si>
  <si>
    <r>
      <t>Perfluorohexadecanoic acid</t>
    </r>
    <r>
      <rPr>
        <vertAlign val="superscript"/>
        <sz val="9"/>
        <color rgb="FF000000"/>
        <rFont val="Times New Roman"/>
        <family val="1"/>
      </rPr>
      <t>1</t>
    </r>
  </si>
  <si>
    <r>
      <t>Estriol</t>
    </r>
    <r>
      <rPr>
        <vertAlign val="superscript"/>
        <sz val="9"/>
        <color rgb="FF000000"/>
        <rFont val="Times New Roman"/>
        <family val="1"/>
      </rPr>
      <t>4</t>
    </r>
  </si>
  <si>
    <r>
      <t>17</t>
    </r>
    <r>
      <rPr>
        <sz val="9"/>
        <color rgb="FF000000"/>
        <rFont val="等线"/>
        <family val="3"/>
        <charset val="134"/>
      </rPr>
      <t>α</t>
    </r>
    <r>
      <rPr>
        <sz val="9"/>
        <color rgb="FF000000"/>
        <rFont val="Times New Roman"/>
        <family val="1"/>
      </rPr>
      <t>-Ethinyl estradiol</t>
    </r>
    <r>
      <rPr>
        <vertAlign val="superscript"/>
        <sz val="9"/>
        <color rgb="FF000000"/>
        <rFont val="Times New Roman"/>
        <family val="1"/>
      </rPr>
      <t>4</t>
    </r>
  </si>
  <si>
    <r>
      <t>Estrone</t>
    </r>
    <r>
      <rPr>
        <vertAlign val="superscript"/>
        <sz val="9"/>
        <color rgb="FF000000"/>
        <rFont val="Times New Roman"/>
        <family val="1"/>
      </rPr>
      <t>4</t>
    </r>
  </si>
  <si>
    <r>
      <t>Acephate</t>
    </r>
    <r>
      <rPr>
        <vertAlign val="superscript"/>
        <sz val="9"/>
        <color rgb="FF000000"/>
        <rFont val="Times New Roman"/>
        <family val="1"/>
      </rPr>
      <t>2</t>
    </r>
  </si>
  <si>
    <r>
      <t>Lambda-cyhalothrin</t>
    </r>
    <r>
      <rPr>
        <vertAlign val="superscript"/>
        <sz val="9"/>
        <color rgb="FF000000"/>
        <rFont val="Times New Roman"/>
        <family val="1"/>
      </rPr>
      <t>3</t>
    </r>
  </si>
  <si>
    <r>
      <t>Acesulfame</t>
    </r>
    <r>
      <rPr>
        <vertAlign val="superscript"/>
        <sz val="9"/>
        <color rgb="FF000000"/>
        <rFont val="Times New Roman"/>
        <family val="1"/>
      </rPr>
      <t>1</t>
    </r>
  </si>
  <si>
    <r>
      <t>Tetrabromobisphenol A</t>
    </r>
    <r>
      <rPr>
        <vertAlign val="superscript"/>
        <sz val="9"/>
        <color rgb="FF000000"/>
        <rFont val="Times New Roman"/>
        <family val="1"/>
      </rPr>
      <t>1</t>
    </r>
  </si>
  <si>
    <r>
      <t>17α-Estradiol</t>
    </r>
    <r>
      <rPr>
        <vertAlign val="superscript"/>
        <sz val="9"/>
        <color rgb="FF000000"/>
        <rFont val="Times New Roman"/>
        <family val="1"/>
      </rPr>
      <t>1</t>
    </r>
  </si>
  <si>
    <r>
      <t>17</t>
    </r>
    <r>
      <rPr>
        <sz val="9"/>
        <color rgb="FF000000"/>
        <rFont val="等线"/>
        <family val="3"/>
        <charset val="134"/>
      </rPr>
      <t>β</t>
    </r>
    <r>
      <rPr>
        <sz val="9"/>
        <color rgb="FF000000"/>
        <rFont val="Times New Roman"/>
        <family val="1"/>
      </rPr>
      <t>-Estradiol</t>
    </r>
    <r>
      <rPr>
        <vertAlign val="superscript"/>
        <sz val="9"/>
        <color rgb="FF000000"/>
        <rFont val="Times New Roman"/>
        <family val="1"/>
      </rPr>
      <t>4</t>
    </r>
  </si>
  <si>
    <r>
      <t>Atrazine-desisopropyl-2-hydroxy</t>
    </r>
    <r>
      <rPr>
        <vertAlign val="superscript"/>
        <sz val="9"/>
        <color rgb="FF000000"/>
        <rFont val="Times New Roman"/>
        <family val="1"/>
      </rPr>
      <t>2</t>
    </r>
  </si>
  <si>
    <r>
      <t>Triclosan</t>
    </r>
    <r>
      <rPr>
        <vertAlign val="superscript"/>
        <sz val="9"/>
        <color rgb="FF000000"/>
        <rFont val="Times New Roman"/>
        <family val="1"/>
      </rPr>
      <t>4</t>
    </r>
  </si>
  <si>
    <r>
      <t>Sucralose</t>
    </r>
    <r>
      <rPr>
        <vertAlign val="superscript"/>
        <sz val="9"/>
        <color rgb="FF000000"/>
        <rFont val="Times New Roman"/>
        <family val="1"/>
      </rPr>
      <t>1</t>
    </r>
  </si>
  <si>
    <r>
      <t>Bifenthrin</t>
    </r>
    <r>
      <rPr>
        <vertAlign val="superscript"/>
        <sz val="9"/>
        <color rgb="FF000000"/>
        <rFont val="Times New Roman"/>
        <family val="1"/>
      </rPr>
      <t>3</t>
    </r>
  </si>
  <si>
    <r>
      <t>Disulfoton</t>
    </r>
    <r>
      <rPr>
        <vertAlign val="superscript"/>
        <sz val="9"/>
        <color rgb="FF000000"/>
        <rFont val="Times New Roman"/>
        <family val="1"/>
      </rPr>
      <t>4</t>
    </r>
  </si>
  <si>
    <r>
      <t>Triethyl Phosphate</t>
    </r>
    <r>
      <rPr>
        <vertAlign val="superscript"/>
        <sz val="9"/>
        <color rgb="FF000000"/>
        <rFont val="Times New Roman"/>
        <family val="1"/>
      </rPr>
      <t>1</t>
    </r>
  </si>
  <si>
    <r>
      <t>Perfluorononanoic acid</t>
    </r>
    <r>
      <rPr>
        <vertAlign val="superscript"/>
        <sz val="9"/>
        <color rgb="FF000000"/>
        <rFont val="Times New Roman"/>
        <family val="1"/>
      </rPr>
      <t>2</t>
    </r>
  </si>
  <si>
    <r>
      <t>Imidacloprid</t>
    </r>
    <r>
      <rPr>
        <vertAlign val="superscript"/>
        <sz val="9"/>
        <color rgb="FF000000"/>
        <rFont val="Times New Roman"/>
        <family val="1"/>
      </rPr>
      <t>2</t>
    </r>
  </si>
  <si>
    <r>
      <t>Roxithromycin</t>
    </r>
    <r>
      <rPr>
        <vertAlign val="superscript"/>
        <sz val="9"/>
        <color rgb="FF000000"/>
        <rFont val="Times New Roman"/>
        <family val="1"/>
      </rPr>
      <t>3</t>
    </r>
  </si>
  <si>
    <r>
      <t>Atrazine-2-hydroxy</t>
    </r>
    <r>
      <rPr>
        <vertAlign val="superscript"/>
        <sz val="9"/>
        <color rgb="FF000000"/>
        <rFont val="Times New Roman"/>
        <family val="1"/>
      </rPr>
      <t>4</t>
    </r>
  </si>
  <si>
    <r>
      <t>Dimetridazole</t>
    </r>
    <r>
      <rPr>
        <vertAlign val="superscript"/>
        <sz val="9"/>
        <color rgb="FF000000"/>
        <rFont val="Times New Roman"/>
        <family val="1"/>
      </rPr>
      <t>1</t>
    </r>
  </si>
  <si>
    <r>
      <t>Bisphenol A</t>
    </r>
    <r>
      <rPr>
        <vertAlign val="superscript"/>
        <sz val="9"/>
        <color rgb="FF000000"/>
        <rFont val="Times New Roman"/>
        <family val="1"/>
      </rPr>
      <t>3</t>
    </r>
  </si>
  <si>
    <r>
      <t>Erythromycin</t>
    </r>
    <r>
      <rPr>
        <vertAlign val="superscript"/>
        <sz val="9"/>
        <color rgb="FF000000"/>
        <rFont val="Times New Roman"/>
        <family val="1"/>
      </rPr>
      <t>3</t>
    </r>
    <r>
      <rPr>
        <sz val="9"/>
        <color rgb="FF000000"/>
        <rFont val="Times New Roman"/>
        <family val="1"/>
      </rPr>
      <t xml:space="preserve"> </t>
    </r>
  </si>
  <si>
    <r>
      <t>Tris (2-chloroisopropyl) phosphate</t>
    </r>
    <r>
      <rPr>
        <vertAlign val="superscript"/>
        <sz val="9"/>
        <color rgb="FF000000"/>
        <rFont val="Times New Roman"/>
        <family val="1"/>
      </rPr>
      <t>1</t>
    </r>
  </si>
  <si>
    <r>
      <t>N-ethyl perfluoroctane Sulfonamide</t>
    </r>
    <r>
      <rPr>
        <vertAlign val="superscript"/>
        <sz val="9"/>
        <color rgb="FF000000"/>
        <rFont val="Times New Roman"/>
        <family val="1"/>
      </rPr>
      <t>1</t>
    </r>
  </si>
  <si>
    <r>
      <t>Diethylstilbestrol</t>
    </r>
    <r>
      <rPr>
        <vertAlign val="superscript"/>
        <sz val="9"/>
        <color rgb="FF000000"/>
        <rFont val="Times New Roman"/>
        <family val="1"/>
      </rPr>
      <t>2</t>
    </r>
  </si>
  <si>
    <r>
      <t>Terbutryn</t>
    </r>
    <r>
      <rPr>
        <vertAlign val="superscript"/>
        <sz val="9"/>
        <color rgb="FF000000"/>
        <rFont val="Times New Roman"/>
        <family val="1"/>
      </rPr>
      <t>4</t>
    </r>
  </si>
  <si>
    <r>
      <t>Diethyl Phthalate</t>
    </r>
    <r>
      <rPr>
        <vertAlign val="superscript"/>
        <sz val="9"/>
        <color rgb="FF000000"/>
        <rFont val="Times New Roman"/>
        <family val="1"/>
      </rPr>
      <t>2</t>
    </r>
  </si>
  <si>
    <r>
      <t>Perfluorotridecanoate</t>
    </r>
    <r>
      <rPr>
        <vertAlign val="superscript"/>
        <sz val="9"/>
        <color rgb="FF000000"/>
        <rFont val="Times New Roman"/>
        <family val="1"/>
      </rPr>
      <t>1</t>
    </r>
  </si>
  <si>
    <r>
      <t>Metoprolol</t>
    </r>
    <r>
      <rPr>
        <vertAlign val="superscript"/>
        <sz val="9"/>
        <color rgb="FF000000"/>
        <rFont val="Times New Roman"/>
        <family val="1"/>
      </rPr>
      <t>4</t>
    </r>
  </si>
  <si>
    <r>
      <t>Diuron</t>
    </r>
    <r>
      <rPr>
        <vertAlign val="superscript"/>
        <sz val="9"/>
        <color rgb="FF0000FF"/>
        <rFont val="Times New Roman"/>
        <family val="1"/>
      </rPr>
      <t>4</t>
    </r>
  </si>
  <si>
    <r>
      <t>Tris(2-chloroethyl) phosphate</t>
    </r>
    <r>
      <rPr>
        <vertAlign val="superscript"/>
        <sz val="9"/>
        <color rgb="FF000000"/>
        <rFont val="Times New Roman"/>
        <family val="1"/>
      </rPr>
      <t>2</t>
    </r>
  </si>
  <si>
    <r>
      <t>Famotidine</t>
    </r>
    <r>
      <rPr>
        <vertAlign val="superscript"/>
        <sz val="9"/>
        <color rgb="FF000000"/>
        <rFont val="Times New Roman"/>
        <family val="1"/>
      </rPr>
      <t>1</t>
    </r>
  </si>
  <si>
    <r>
      <t>Tetracycline</t>
    </r>
    <r>
      <rPr>
        <vertAlign val="superscript"/>
        <sz val="9"/>
        <color rgb="FF000000"/>
        <rFont val="Times New Roman"/>
        <family val="1"/>
      </rPr>
      <t>1</t>
    </r>
  </si>
  <si>
    <r>
      <t>Galaxolide</t>
    </r>
    <r>
      <rPr>
        <vertAlign val="superscript"/>
        <sz val="9"/>
        <color rgb="FF000000"/>
        <rFont val="Times New Roman"/>
        <family val="1"/>
      </rPr>
      <t>3</t>
    </r>
  </si>
  <si>
    <r>
      <t>Metformin</t>
    </r>
    <r>
      <rPr>
        <vertAlign val="superscript"/>
        <sz val="9"/>
        <color rgb="FF000000"/>
        <rFont val="Times New Roman"/>
        <family val="1"/>
      </rPr>
      <t>1</t>
    </r>
  </si>
  <si>
    <r>
      <t>N-methyl perfluoroctane Sulfonamide</t>
    </r>
    <r>
      <rPr>
        <vertAlign val="superscript"/>
        <sz val="9"/>
        <color rgb="FF000000"/>
        <rFont val="Times New Roman"/>
        <family val="1"/>
      </rPr>
      <t>1</t>
    </r>
  </si>
  <si>
    <r>
      <t>Perfluorohexanesulfonic acid</t>
    </r>
    <r>
      <rPr>
        <vertAlign val="superscript"/>
        <sz val="9"/>
        <color rgb="FF000000"/>
        <rFont val="Times New Roman"/>
        <family val="1"/>
      </rPr>
      <t>1</t>
    </r>
  </si>
  <si>
    <r>
      <t>Bisphenol S</t>
    </r>
    <r>
      <rPr>
        <vertAlign val="superscript"/>
        <sz val="9"/>
        <color rgb="FF000000"/>
        <rFont val="Times New Roman"/>
        <family val="1"/>
      </rPr>
      <t>2</t>
    </r>
  </si>
  <si>
    <r>
      <t>Saccharin</t>
    </r>
    <r>
      <rPr>
        <vertAlign val="superscript"/>
        <sz val="9"/>
        <color rgb="FF000000"/>
        <rFont val="Times New Roman"/>
        <family val="1"/>
      </rPr>
      <t>1</t>
    </r>
  </si>
  <si>
    <r>
      <t>17β-Estradiol</t>
    </r>
    <r>
      <rPr>
        <vertAlign val="superscript"/>
        <sz val="9"/>
        <color rgb="FF000000"/>
        <rFont val="Times New Roman"/>
        <family val="1"/>
      </rPr>
      <t>4</t>
    </r>
  </si>
  <si>
    <r>
      <t>Simazine</t>
    </r>
    <r>
      <rPr>
        <vertAlign val="superscript"/>
        <sz val="9"/>
        <color rgb="FF000000"/>
        <rFont val="Times New Roman"/>
        <family val="1"/>
      </rPr>
      <t>2</t>
    </r>
  </si>
  <si>
    <r>
      <t>Benzophenone</t>
    </r>
    <r>
      <rPr>
        <vertAlign val="superscript"/>
        <sz val="9"/>
        <color rgb="FF000000"/>
        <rFont val="Times New Roman"/>
        <family val="1"/>
      </rPr>
      <t>1</t>
    </r>
  </si>
  <si>
    <r>
      <t>Oxadiazon</t>
    </r>
    <r>
      <rPr>
        <vertAlign val="superscript"/>
        <sz val="9"/>
        <color rgb="FF000000"/>
        <rFont val="Times New Roman"/>
        <family val="1"/>
      </rPr>
      <t>4</t>
    </r>
  </si>
  <si>
    <r>
      <t>Salicylic acid</t>
    </r>
    <r>
      <rPr>
        <vertAlign val="superscript"/>
        <sz val="9"/>
        <color rgb="FF000000"/>
        <rFont val="Times New Roman"/>
        <family val="1"/>
      </rPr>
      <t>1</t>
    </r>
  </si>
  <si>
    <r>
      <t>Trithion</t>
    </r>
    <r>
      <rPr>
        <vertAlign val="superscript"/>
        <sz val="9"/>
        <color rgb="FF000000"/>
        <rFont val="Times New Roman"/>
        <family val="1"/>
      </rPr>
      <t>1</t>
    </r>
  </si>
  <si>
    <r>
      <t>Amantadine</t>
    </r>
    <r>
      <rPr>
        <vertAlign val="superscript"/>
        <sz val="9"/>
        <color rgb="FF000000"/>
        <rFont val="Times New Roman"/>
        <family val="1"/>
      </rPr>
      <t>1</t>
    </r>
  </si>
  <si>
    <r>
      <t>Cyfluthrin</t>
    </r>
    <r>
      <rPr>
        <vertAlign val="superscript"/>
        <sz val="9"/>
        <color rgb="FF000000"/>
        <rFont val="Times New Roman"/>
        <family val="1"/>
      </rPr>
      <t>3</t>
    </r>
  </si>
  <si>
    <r>
      <t>Ketoprofen</t>
    </r>
    <r>
      <rPr>
        <vertAlign val="superscript"/>
        <sz val="9"/>
        <color rgb="FF000000"/>
        <rFont val="Times New Roman"/>
        <family val="1"/>
      </rPr>
      <t>2</t>
    </r>
  </si>
  <si>
    <r>
      <t>Levofloxacin</t>
    </r>
    <r>
      <rPr>
        <vertAlign val="superscript"/>
        <sz val="9"/>
        <color rgb="FF000000"/>
        <rFont val="Times New Roman"/>
        <family val="1"/>
      </rPr>
      <t>2</t>
    </r>
  </si>
  <si>
    <r>
      <t>Diazepam</t>
    </r>
    <r>
      <rPr>
        <vertAlign val="superscript"/>
        <sz val="9"/>
        <color rgb="FF000000"/>
        <rFont val="Times New Roman"/>
        <family val="1"/>
      </rPr>
      <t>4</t>
    </r>
  </si>
  <si>
    <r>
      <t>Flufenoxuron</t>
    </r>
    <r>
      <rPr>
        <vertAlign val="superscript"/>
        <sz val="9"/>
        <color rgb="FF000000"/>
        <rFont val="Times New Roman"/>
        <family val="1"/>
      </rPr>
      <t>1</t>
    </r>
  </si>
  <si>
    <r>
      <t>Erythromycin</t>
    </r>
    <r>
      <rPr>
        <vertAlign val="superscript"/>
        <sz val="9"/>
        <color rgb="FF000000"/>
        <rFont val="Times New Roman"/>
        <family val="1"/>
      </rPr>
      <t>3</t>
    </r>
  </si>
  <si>
    <r>
      <t>Tris(1,3-dichloro-2-propyl) phosphate</t>
    </r>
    <r>
      <rPr>
        <vertAlign val="superscript"/>
        <sz val="9"/>
        <color rgb="FF000000"/>
        <rFont val="Times New Roman"/>
        <family val="1"/>
      </rPr>
      <t>1</t>
    </r>
  </si>
  <si>
    <r>
      <t>Atrazine-desethyl-2-hydroxy</t>
    </r>
    <r>
      <rPr>
        <vertAlign val="superscript"/>
        <sz val="9"/>
        <color rgb="FF000000"/>
        <rFont val="Times New Roman"/>
        <family val="1"/>
      </rPr>
      <t>1</t>
    </r>
  </si>
  <si>
    <r>
      <t>5-Methyl-1H-benzotriazole</t>
    </r>
    <r>
      <rPr>
        <vertAlign val="superscript"/>
        <sz val="9"/>
        <color rgb="FF000000"/>
        <rFont val="Times New Roman"/>
        <family val="1"/>
      </rPr>
      <t>2</t>
    </r>
  </si>
  <si>
    <r>
      <t>Bezafibrate</t>
    </r>
    <r>
      <rPr>
        <vertAlign val="superscript"/>
        <sz val="9"/>
        <color rgb="FF000000"/>
        <rFont val="Times New Roman"/>
        <family val="1"/>
      </rPr>
      <t>2</t>
    </r>
  </si>
  <si>
    <r>
      <t>Diisodecyl phthalate</t>
    </r>
    <r>
      <rPr>
        <vertAlign val="superscript"/>
        <sz val="9"/>
        <color rgb="FF000000"/>
        <rFont val="Times New Roman"/>
        <family val="1"/>
      </rPr>
      <t>1</t>
    </r>
  </si>
  <si>
    <r>
      <t>Acetylsulfamethoxazole</t>
    </r>
    <r>
      <rPr>
        <vertAlign val="superscript"/>
        <sz val="9"/>
        <color rgb="FF000000"/>
        <rFont val="Times New Roman"/>
        <family val="1"/>
      </rPr>
      <t>1</t>
    </r>
  </si>
  <si>
    <r>
      <t>Chlorpyrifos</t>
    </r>
    <r>
      <rPr>
        <vertAlign val="superscript"/>
        <sz val="9"/>
        <color rgb="FF000000"/>
        <rFont val="Times New Roman"/>
        <family val="1"/>
      </rPr>
      <t>2</t>
    </r>
  </si>
  <si>
    <r>
      <t>Carbamazepine</t>
    </r>
    <r>
      <rPr>
        <vertAlign val="superscript"/>
        <sz val="9"/>
        <color rgb="FF000000"/>
        <rFont val="Times New Roman"/>
        <family val="1"/>
      </rPr>
      <t>3</t>
    </r>
  </si>
  <si>
    <r>
      <t>Ibuprofen</t>
    </r>
    <r>
      <rPr>
        <vertAlign val="superscript"/>
        <sz val="9"/>
        <color rgb="FF000000"/>
        <rFont val="Times New Roman"/>
        <family val="1"/>
      </rPr>
      <t>1</t>
    </r>
  </si>
  <si>
    <r>
      <t>4-Tert-octylphenol</t>
    </r>
    <r>
      <rPr>
        <vertAlign val="superscript"/>
        <sz val="9"/>
        <color rgb="FF000000"/>
        <rFont val="Times New Roman"/>
        <family val="1"/>
      </rPr>
      <t>2</t>
    </r>
  </si>
  <si>
    <r>
      <t>4-Tert-butylphenol</t>
    </r>
    <r>
      <rPr>
        <vertAlign val="superscript"/>
        <sz val="9"/>
        <color rgb="FF000000"/>
        <rFont val="Times New Roman"/>
        <family val="1"/>
      </rPr>
      <t>3</t>
    </r>
  </si>
  <si>
    <r>
      <t>Dihydrotestosterone</t>
    </r>
    <r>
      <rPr>
        <vertAlign val="superscript"/>
        <sz val="9"/>
        <color rgb="FF000000"/>
        <rFont val="Times New Roman"/>
        <family val="1"/>
      </rPr>
      <t>1</t>
    </r>
  </si>
  <si>
    <r>
      <t>Triazophos</t>
    </r>
    <r>
      <rPr>
        <vertAlign val="superscript"/>
        <sz val="9"/>
        <color rgb="FF000000"/>
        <rFont val="Times New Roman"/>
        <family val="1"/>
      </rPr>
      <t>2</t>
    </r>
  </si>
  <si>
    <r>
      <t>Triclocarban</t>
    </r>
    <r>
      <rPr>
        <vertAlign val="superscript"/>
        <sz val="9"/>
        <color rgb="FF000000"/>
        <rFont val="Times New Roman"/>
        <family val="1"/>
      </rPr>
      <t>1</t>
    </r>
  </si>
  <si>
    <r>
      <t>Etofenprox</t>
    </r>
    <r>
      <rPr>
        <vertAlign val="superscript"/>
        <sz val="9"/>
        <color rgb="FF000000"/>
        <rFont val="Times New Roman"/>
        <family val="1"/>
      </rPr>
      <t>1</t>
    </r>
  </si>
  <si>
    <r>
      <t>Fluoxetine</t>
    </r>
    <r>
      <rPr>
        <vertAlign val="superscript"/>
        <sz val="9"/>
        <color rgb="FF000000"/>
        <rFont val="Times New Roman"/>
        <family val="1"/>
      </rPr>
      <t>2</t>
    </r>
  </si>
  <si>
    <r>
      <t>Ethion</t>
    </r>
    <r>
      <rPr>
        <vertAlign val="superscript"/>
        <sz val="9"/>
        <color rgb="FF000000"/>
        <rFont val="Times New Roman"/>
        <family val="1"/>
      </rPr>
      <t>2</t>
    </r>
  </si>
  <si>
    <r>
      <t>Perfluorooctane sulfonamide</t>
    </r>
    <r>
      <rPr>
        <vertAlign val="superscript"/>
        <sz val="9"/>
        <color rgb="FF000000"/>
        <rFont val="Times New Roman"/>
        <family val="1"/>
      </rPr>
      <t>1</t>
    </r>
  </si>
  <si>
    <r>
      <t>Benzotriazole</t>
    </r>
    <r>
      <rPr>
        <vertAlign val="superscript"/>
        <sz val="9"/>
        <color rgb="FF000000"/>
        <rFont val="Times New Roman"/>
        <family val="1"/>
      </rPr>
      <t>1</t>
    </r>
  </si>
  <si>
    <r>
      <t>Perfluorotetradecanoic acid</t>
    </r>
    <r>
      <rPr>
        <vertAlign val="superscript"/>
        <sz val="9"/>
        <color rgb="FF000000"/>
        <rFont val="Times New Roman"/>
        <family val="1"/>
      </rPr>
      <t>1</t>
    </r>
  </si>
  <si>
    <r>
      <t>Guanylurea</t>
    </r>
    <r>
      <rPr>
        <vertAlign val="superscript"/>
        <sz val="9"/>
        <color rgb="FF000000"/>
        <rFont val="Times New Roman"/>
        <family val="1"/>
      </rPr>
      <t>2</t>
    </r>
  </si>
  <si>
    <r>
      <t>Tris(2-butoxyethyl) phosphate</t>
    </r>
    <r>
      <rPr>
        <vertAlign val="superscript"/>
        <sz val="9"/>
        <color rgb="FF000000"/>
        <rFont val="Times New Roman"/>
        <family val="1"/>
      </rPr>
      <t>1</t>
    </r>
  </si>
  <si>
    <r>
      <t>Permethrin</t>
    </r>
    <r>
      <rPr>
        <vertAlign val="superscript"/>
        <sz val="9"/>
        <color rgb="FF000000"/>
        <rFont val="Times New Roman"/>
        <family val="1"/>
      </rPr>
      <t>3</t>
    </r>
  </si>
  <si>
    <r>
      <t>Quinalphos</t>
    </r>
    <r>
      <rPr>
        <vertAlign val="superscript"/>
        <sz val="9"/>
        <color rgb="FF000000"/>
        <rFont val="Times New Roman"/>
        <family val="1"/>
      </rPr>
      <t>4</t>
    </r>
  </si>
  <si>
    <r>
      <t>Fenpropathrin</t>
    </r>
    <r>
      <rPr>
        <vertAlign val="superscript"/>
        <sz val="9"/>
        <color rgb="FF000000"/>
        <rFont val="Times New Roman"/>
        <family val="1"/>
      </rPr>
      <t>2</t>
    </r>
  </si>
  <si>
    <r>
      <t>Profenofos</t>
    </r>
    <r>
      <rPr>
        <vertAlign val="superscript"/>
        <sz val="9"/>
        <color rgb="FF000000"/>
        <rFont val="Times New Roman"/>
        <family val="1"/>
      </rPr>
      <t>2</t>
    </r>
  </si>
  <si>
    <r>
      <t>Acetylsulfadiazine</t>
    </r>
    <r>
      <rPr>
        <vertAlign val="superscript"/>
        <sz val="9"/>
        <color rgb="FF000000"/>
        <rFont val="Times New Roman"/>
        <family val="1"/>
      </rPr>
      <t>1</t>
    </r>
  </si>
  <si>
    <r>
      <t>Sulpiride</t>
    </r>
    <r>
      <rPr>
        <vertAlign val="superscript"/>
        <sz val="9"/>
        <color rgb="FF000000"/>
        <rFont val="Times New Roman"/>
        <family val="1"/>
      </rPr>
      <t>1</t>
    </r>
  </si>
  <si>
    <r>
      <t>Clomipramine</t>
    </r>
    <r>
      <rPr>
        <vertAlign val="superscript"/>
        <sz val="9"/>
        <color rgb="FF000000"/>
        <rFont val="Times New Roman"/>
        <family val="1"/>
      </rPr>
      <t>2</t>
    </r>
  </si>
  <si>
    <r>
      <t>Azithromycin</t>
    </r>
    <r>
      <rPr>
        <vertAlign val="superscript"/>
        <sz val="9"/>
        <color rgb="FF000000"/>
        <rFont val="Times New Roman"/>
        <family val="1"/>
      </rPr>
      <t>2</t>
    </r>
  </si>
  <si>
    <r>
      <t>17</t>
    </r>
    <r>
      <rPr>
        <sz val="9"/>
        <color rgb="FF000000"/>
        <rFont val="等线"/>
        <family val="3"/>
        <charset val="134"/>
      </rPr>
      <t>β</t>
    </r>
    <r>
      <rPr>
        <sz val="9"/>
        <color rgb="FF000000"/>
        <rFont val="Times New Roman"/>
        <family val="1"/>
      </rPr>
      <t>-Trenbolone</t>
    </r>
    <r>
      <rPr>
        <vertAlign val="superscript"/>
        <sz val="9"/>
        <color rgb="FF000000"/>
        <rFont val="Times New Roman"/>
        <family val="1"/>
      </rPr>
      <t>1</t>
    </r>
  </si>
  <si>
    <r>
      <t>Isoproturon</t>
    </r>
    <r>
      <rPr>
        <vertAlign val="superscript"/>
        <sz val="9"/>
        <color rgb="FF000000"/>
        <rFont val="Times New Roman"/>
        <family val="1"/>
      </rPr>
      <t>3</t>
    </r>
  </si>
  <si>
    <r>
      <t>Climbazole</t>
    </r>
    <r>
      <rPr>
        <vertAlign val="superscript"/>
        <sz val="9"/>
        <color rgb="FF000000"/>
        <rFont val="Times New Roman"/>
        <family val="1"/>
      </rPr>
      <t>1</t>
    </r>
  </si>
  <si>
    <r>
      <t>DEET</t>
    </r>
    <r>
      <rPr>
        <vertAlign val="superscript"/>
        <sz val="9"/>
        <color rgb="FF000000"/>
        <rFont val="Times New Roman"/>
        <family val="1"/>
      </rPr>
      <t>2</t>
    </r>
  </si>
  <si>
    <r>
      <t>Trifluralin</t>
    </r>
    <r>
      <rPr>
        <vertAlign val="superscript"/>
        <sz val="9"/>
        <color rgb="FF000000"/>
        <rFont val="Times New Roman"/>
        <family val="1"/>
      </rPr>
      <t>1</t>
    </r>
  </si>
  <si>
    <r>
      <t>Alprazolam</t>
    </r>
    <r>
      <rPr>
        <vertAlign val="superscript"/>
        <sz val="9"/>
        <color rgb="FF000000"/>
        <rFont val="Times New Roman"/>
        <family val="1"/>
      </rPr>
      <t>1</t>
    </r>
  </si>
  <si>
    <r>
      <t>Indometacin</t>
    </r>
    <r>
      <rPr>
        <vertAlign val="superscript"/>
        <sz val="9"/>
        <color rgb="FF000000"/>
        <rFont val="Times New Roman"/>
        <family val="1"/>
      </rPr>
      <t>1</t>
    </r>
  </si>
  <si>
    <r>
      <t>Dimethyl phthalate</t>
    </r>
    <r>
      <rPr>
        <vertAlign val="superscript"/>
        <sz val="9"/>
        <color rgb="FF000000"/>
        <rFont val="Times New Roman"/>
        <family val="1"/>
      </rPr>
      <t>1</t>
    </r>
  </si>
  <si>
    <r>
      <t>Diethylstilbestrol</t>
    </r>
    <r>
      <rPr>
        <vertAlign val="superscript"/>
        <sz val="9"/>
        <color rgb="FF000000"/>
        <rFont val="Times New Roman"/>
        <family val="1"/>
      </rPr>
      <t>2</t>
    </r>
    <r>
      <rPr>
        <sz val="9"/>
        <color rgb="FF000000"/>
        <rFont val="Times New Roman"/>
        <family val="1"/>
      </rPr>
      <t xml:space="preserve"> </t>
    </r>
  </si>
  <si>
    <r>
      <t>Icaridin</t>
    </r>
    <r>
      <rPr>
        <vertAlign val="superscript"/>
        <sz val="9"/>
        <color rgb="FF000000"/>
        <rFont val="Times New Roman"/>
        <family val="1"/>
      </rPr>
      <t>1</t>
    </r>
  </si>
  <si>
    <r>
      <t>N-ethyl perfluorooctane sulfonamidoacetic acid</t>
    </r>
    <r>
      <rPr>
        <vertAlign val="superscript"/>
        <sz val="9"/>
        <color rgb="FF000000"/>
        <rFont val="Times New Roman"/>
        <family val="1"/>
      </rPr>
      <t>1</t>
    </r>
  </si>
  <si>
    <r>
      <t>Clarithromycin</t>
    </r>
    <r>
      <rPr>
        <vertAlign val="superscript"/>
        <sz val="9"/>
        <color rgb="FF000000"/>
        <rFont val="Times New Roman"/>
        <family val="1"/>
      </rPr>
      <t>3</t>
    </r>
  </si>
  <si>
    <r>
      <t>Di-n-octyl phthalate</t>
    </r>
    <r>
      <rPr>
        <vertAlign val="superscript"/>
        <sz val="9"/>
        <color rgb="FF000000"/>
        <rFont val="Times New Roman"/>
        <family val="1"/>
      </rPr>
      <t>1</t>
    </r>
  </si>
  <si>
    <r>
      <t>Carbendazim</t>
    </r>
    <r>
      <rPr>
        <vertAlign val="superscript"/>
        <sz val="9"/>
        <color rgb="FF000000"/>
        <rFont val="Times New Roman"/>
        <family val="1"/>
      </rPr>
      <t>2</t>
    </r>
  </si>
  <si>
    <r>
      <t>Tetrachlorobisphenol A</t>
    </r>
    <r>
      <rPr>
        <vertAlign val="superscript"/>
        <sz val="9"/>
        <color rgb="FF000000"/>
        <rFont val="Times New Roman"/>
        <family val="1"/>
      </rPr>
      <t>1</t>
    </r>
  </si>
  <si>
    <r>
      <t>Narasin</t>
    </r>
    <r>
      <rPr>
        <vertAlign val="superscript"/>
        <sz val="9"/>
        <color rgb="FF000000"/>
        <rFont val="Times New Roman"/>
        <family val="1"/>
      </rPr>
      <t>1</t>
    </r>
  </si>
  <si>
    <r>
      <t>N-acetyl-4-amino antipyrine</t>
    </r>
    <r>
      <rPr>
        <vertAlign val="superscript"/>
        <sz val="9"/>
        <color rgb="FF000000"/>
        <rFont val="Times New Roman"/>
        <family val="1"/>
      </rPr>
      <t>2</t>
    </r>
  </si>
  <si>
    <r>
      <t>Perfluoroundecanoate</t>
    </r>
    <r>
      <rPr>
        <vertAlign val="superscript"/>
        <sz val="9"/>
        <color rgb="FF000000"/>
        <rFont val="Times New Roman"/>
        <family val="1"/>
      </rPr>
      <t>1</t>
    </r>
  </si>
  <si>
    <r>
      <t>Sulfisoxazole</t>
    </r>
    <r>
      <rPr>
        <vertAlign val="superscript"/>
        <sz val="9"/>
        <color rgb="FF000000"/>
        <rFont val="Times New Roman"/>
        <family val="1"/>
      </rPr>
      <t>1</t>
    </r>
  </si>
  <si>
    <r>
      <t>Phosalone</t>
    </r>
    <r>
      <rPr>
        <vertAlign val="superscript"/>
        <sz val="9"/>
        <color rgb="FF000000"/>
        <rFont val="Times New Roman"/>
        <family val="1"/>
      </rPr>
      <t>1</t>
    </r>
  </si>
  <si>
    <r>
      <t>P-hydroxybenzoic Acid</t>
    </r>
    <r>
      <rPr>
        <vertAlign val="superscript"/>
        <sz val="9"/>
        <color rgb="FF000000"/>
        <rFont val="Times New Roman"/>
        <family val="1"/>
      </rPr>
      <t>1</t>
    </r>
  </si>
  <si>
    <r>
      <t>4-tert-butylphenol</t>
    </r>
    <r>
      <rPr>
        <vertAlign val="superscript"/>
        <sz val="9"/>
        <color rgb="FF000000"/>
        <rFont val="Times New Roman"/>
        <family val="1"/>
      </rPr>
      <t>3</t>
    </r>
  </si>
  <si>
    <r>
      <t>Norethindrone</t>
    </r>
    <r>
      <rPr>
        <vertAlign val="superscript"/>
        <sz val="9"/>
        <color rgb="FF000000"/>
        <rFont val="Times New Roman"/>
        <family val="1"/>
      </rPr>
      <t>1</t>
    </r>
  </si>
  <si>
    <r>
      <t>Piromidic acid</t>
    </r>
    <r>
      <rPr>
        <vertAlign val="superscript"/>
        <sz val="9"/>
        <color rgb="FF000000"/>
        <rFont val="Times New Roman"/>
        <family val="1"/>
      </rPr>
      <t>1</t>
    </r>
  </si>
  <si>
    <r>
      <t>Acetaminophen</t>
    </r>
    <r>
      <rPr>
        <vertAlign val="superscript"/>
        <sz val="9"/>
        <color rgb="FF000000"/>
        <rFont val="Times New Roman"/>
        <family val="1"/>
      </rPr>
      <t>3</t>
    </r>
  </si>
  <si>
    <r>
      <t>Iopamidol</t>
    </r>
    <r>
      <rPr>
        <vertAlign val="superscript"/>
        <sz val="9"/>
        <color rgb="FF000000"/>
        <rFont val="Times New Roman"/>
        <family val="1"/>
      </rPr>
      <t>1</t>
    </r>
  </si>
  <si>
    <r>
      <t>Tebuconazole</t>
    </r>
    <r>
      <rPr>
        <vertAlign val="superscript"/>
        <sz val="9"/>
        <color rgb="FF000000"/>
        <rFont val="Times New Roman"/>
        <family val="1"/>
      </rPr>
      <t>1</t>
    </r>
  </si>
  <si>
    <r>
      <t>Ephedrine</t>
    </r>
    <r>
      <rPr>
        <vertAlign val="superscript"/>
        <sz val="9"/>
        <color rgb="FF000000"/>
        <rFont val="Times New Roman"/>
        <family val="1"/>
      </rPr>
      <t>1</t>
    </r>
  </si>
  <si>
    <r>
      <t>Musk xylene</t>
    </r>
    <r>
      <rPr>
        <vertAlign val="superscript"/>
        <sz val="9"/>
        <color rgb="FF000000"/>
        <rFont val="Times New Roman"/>
        <family val="1"/>
      </rPr>
      <t>1</t>
    </r>
  </si>
  <si>
    <r>
      <t>Trimethyl phosphate</t>
    </r>
    <r>
      <rPr>
        <vertAlign val="superscript"/>
        <sz val="9"/>
        <color rgb="FF000000"/>
        <rFont val="Times New Roman"/>
        <family val="1"/>
      </rPr>
      <t>1</t>
    </r>
  </si>
  <si>
    <r>
      <t>Tri-n-butyl phosphate</t>
    </r>
    <r>
      <rPr>
        <vertAlign val="superscript"/>
        <sz val="9"/>
        <color rgb="FF000000"/>
        <rFont val="Times New Roman"/>
        <family val="1"/>
      </rPr>
      <t>1</t>
    </r>
  </si>
  <si>
    <r>
      <t>Perfluorodecanoate</t>
    </r>
    <r>
      <rPr>
        <vertAlign val="superscript"/>
        <sz val="9"/>
        <color rgb="FF000000"/>
        <rFont val="Times New Roman"/>
        <family val="1"/>
      </rPr>
      <t>1</t>
    </r>
  </si>
  <si>
    <r>
      <t>Atenolol</t>
    </r>
    <r>
      <rPr>
        <vertAlign val="superscript"/>
        <sz val="9"/>
        <color rgb="FF000000"/>
        <rFont val="Times New Roman"/>
        <family val="1"/>
      </rPr>
      <t>1</t>
    </r>
  </si>
  <si>
    <r>
      <t>Thiamphenicol</t>
    </r>
    <r>
      <rPr>
        <vertAlign val="superscript"/>
        <sz val="9"/>
        <color rgb="FF000000"/>
        <rFont val="Times New Roman"/>
        <family val="1"/>
      </rPr>
      <t>1</t>
    </r>
  </si>
  <si>
    <r>
      <t>Pendimethalin</t>
    </r>
    <r>
      <rPr>
        <vertAlign val="superscript"/>
        <sz val="9"/>
        <color rgb="FF000000"/>
        <rFont val="Times New Roman"/>
        <family val="1"/>
      </rPr>
      <t>1</t>
    </r>
  </si>
  <si>
    <r>
      <t>Amlodipine</t>
    </r>
    <r>
      <rPr>
        <vertAlign val="superscript"/>
        <sz val="9"/>
        <color rgb="FF000000"/>
        <rFont val="Times New Roman"/>
        <family val="1"/>
      </rPr>
      <t>1</t>
    </r>
  </si>
  <si>
    <r>
      <t>Diclofenac</t>
    </r>
    <r>
      <rPr>
        <vertAlign val="superscript"/>
        <sz val="9"/>
        <color rgb="FF000000"/>
        <rFont val="Times New Roman"/>
        <family val="1"/>
      </rPr>
      <t>3</t>
    </r>
  </si>
  <si>
    <r>
      <t>Simvastatin</t>
    </r>
    <r>
      <rPr>
        <vertAlign val="superscript"/>
        <sz val="9"/>
        <color rgb="FF000000"/>
        <rFont val="Times New Roman"/>
        <family val="1"/>
      </rPr>
      <t>1</t>
    </r>
  </si>
  <si>
    <r>
      <t>Atrazine-desethyl</t>
    </r>
    <r>
      <rPr>
        <vertAlign val="superscript"/>
        <sz val="9"/>
        <color rgb="FF000000"/>
        <rFont val="Times New Roman"/>
        <family val="1"/>
      </rPr>
      <t>2</t>
    </r>
  </si>
  <si>
    <r>
      <t>Salinomycin</t>
    </r>
    <r>
      <rPr>
        <vertAlign val="superscript"/>
        <sz val="9"/>
        <color rgb="FF000000"/>
        <rFont val="Times New Roman"/>
        <family val="1"/>
      </rPr>
      <t>1</t>
    </r>
  </si>
  <si>
    <r>
      <t>Perfluorodecane sulfonate</t>
    </r>
    <r>
      <rPr>
        <vertAlign val="superscript"/>
        <sz val="9"/>
        <color rgb="FF000000"/>
        <rFont val="Times New Roman"/>
        <family val="1"/>
      </rPr>
      <t>1</t>
    </r>
  </si>
  <si>
    <r>
      <t>Propiconazole</t>
    </r>
    <r>
      <rPr>
        <vertAlign val="superscript"/>
        <sz val="9"/>
        <color rgb="FF000000"/>
        <rFont val="Times New Roman"/>
        <family val="1"/>
      </rPr>
      <t>1</t>
    </r>
  </si>
  <si>
    <r>
      <t>Sparfloxacin</t>
    </r>
    <r>
      <rPr>
        <vertAlign val="superscript"/>
        <sz val="9"/>
        <color rgb="FF000000"/>
        <rFont val="Times New Roman"/>
        <family val="1"/>
      </rPr>
      <t>1</t>
    </r>
  </si>
  <si>
    <r>
      <t>Difenoconazole</t>
    </r>
    <r>
      <rPr>
        <vertAlign val="superscript"/>
        <sz val="9"/>
        <color rgb="FF000000"/>
        <rFont val="Times New Roman"/>
        <family val="1"/>
      </rPr>
      <t>1</t>
    </r>
  </si>
  <si>
    <r>
      <t>Clotrimazole</t>
    </r>
    <r>
      <rPr>
        <vertAlign val="superscript"/>
        <sz val="9"/>
        <color rgb="FF000000"/>
        <rFont val="Times New Roman"/>
        <family val="1"/>
      </rPr>
      <t>2</t>
    </r>
  </si>
  <si>
    <r>
      <t>Lorazepam</t>
    </r>
    <r>
      <rPr>
        <vertAlign val="superscript"/>
        <sz val="9"/>
        <color rgb="FF000000"/>
        <rFont val="Times New Roman"/>
        <family val="1"/>
      </rPr>
      <t>1</t>
    </r>
  </si>
  <si>
    <r>
      <t>Sulfamethoxazole</t>
    </r>
    <r>
      <rPr>
        <vertAlign val="superscript"/>
        <sz val="9"/>
        <color rgb="FF000000"/>
        <rFont val="Times New Roman"/>
        <family val="1"/>
      </rPr>
      <t>1</t>
    </r>
  </si>
  <si>
    <r>
      <t>Florfenicol</t>
    </r>
    <r>
      <rPr>
        <vertAlign val="superscript"/>
        <sz val="9"/>
        <color rgb="FF000000"/>
        <rFont val="Times New Roman"/>
        <family val="1"/>
      </rPr>
      <t>2</t>
    </r>
  </si>
  <si>
    <r>
      <t>Fenitrothion</t>
    </r>
    <r>
      <rPr>
        <vertAlign val="superscript"/>
        <sz val="9"/>
        <color rgb="FF000000"/>
        <rFont val="Times New Roman"/>
        <family val="1"/>
      </rPr>
      <t>1</t>
    </r>
  </si>
  <si>
    <r>
      <t>Perfluoropentanoic acid</t>
    </r>
    <r>
      <rPr>
        <vertAlign val="superscript"/>
        <sz val="9"/>
        <color rgb="FF000000"/>
        <rFont val="Times New Roman"/>
        <family val="1"/>
      </rPr>
      <t>1</t>
    </r>
  </si>
  <si>
    <r>
      <t>Diethyl phthalate</t>
    </r>
    <r>
      <rPr>
        <vertAlign val="superscript"/>
        <sz val="9"/>
        <color rgb="FF000000"/>
        <rFont val="Times New Roman"/>
        <family val="1"/>
      </rPr>
      <t>2</t>
    </r>
  </si>
  <si>
    <r>
      <t>Azoxystrobin</t>
    </r>
    <r>
      <rPr>
        <vertAlign val="superscript"/>
        <sz val="9"/>
        <color rgb="FF000000"/>
        <rFont val="Times New Roman"/>
        <family val="1"/>
      </rPr>
      <t>1</t>
    </r>
  </si>
  <si>
    <r>
      <t>Tri-iso-butyl phosphate</t>
    </r>
    <r>
      <rPr>
        <vertAlign val="superscript"/>
        <sz val="9"/>
        <color rgb="FF000000"/>
        <rFont val="Times New Roman"/>
        <family val="1"/>
      </rPr>
      <t>1</t>
    </r>
  </si>
  <si>
    <r>
      <t>Penicillin G</t>
    </r>
    <r>
      <rPr>
        <vertAlign val="superscript"/>
        <sz val="9"/>
        <color rgb="FF000000"/>
        <rFont val="Times New Roman"/>
        <family val="1"/>
      </rPr>
      <t>1</t>
    </r>
  </si>
  <si>
    <r>
      <t>Diisononyl Phthalate</t>
    </r>
    <r>
      <rPr>
        <vertAlign val="superscript"/>
        <sz val="9"/>
        <color rgb="FF000000"/>
        <rFont val="Times New Roman"/>
        <family val="1"/>
      </rPr>
      <t>1</t>
    </r>
  </si>
  <si>
    <r>
      <t>Isofenphos</t>
    </r>
    <r>
      <rPr>
        <vertAlign val="superscript"/>
        <sz val="9"/>
        <color rgb="FF000000"/>
        <rFont val="Times New Roman"/>
        <family val="1"/>
      </rPr>
      <t>1</t>
    </r>
  </si>
  <si>
    <r>
      <t>Cefotaxime</t>
    </r>
    <r>
      <rPr>
        <vertAlign val="superscript"/>
        <sz val="9"/>
        <color rgb="FF000000"/>
        <rFont val="Times New Roman"/>
        <family val="1"/>
      </rPr>
      <t>1</t>
    </r>
  </si>
  <si>
    <t>2,4-Di-tert-pentylphenol1</t>
  </si>
  <si>
    <r>
      <t>Trimethoprim</t>
    </r>
    <r>
      <rPr>
        <vertAlign val="superscript"/>
        <sz val="9"/>
        <color rgb="FF000000"/>
        <rFont val="Times New Roman"/>
        <family val="1"/>
      </rPr>
      <t>1</t>
    </r>
  </si>
  <si>
    <r>
      <t>Ketoconazole</t>
    </r>
    <r>
      <rPr>
        <vertAlign val="superscript"/>
        <sz val="9"/>
        <color rgb="FF000000"/>
        <rFont val="Times New Roman"/>
        <family val="1"/>
      </rPr>
      <t>1</t>
    </r>
  </si>
  <si>
    <r>
      <t>Paraxanthine</t>
    </r>
    <r>
      <rPr>
        <vertAlign val="superscript"/>
        <sz val="9"/>
        <color rgb="FF000000"/>
        <rFont val="Times New Roman"/>
        <family val="1"/>
      </rPr>
      <t>1</t>
    </r>
  </si>
  <si>
    <r>
      <t>Acetaminophen</t>
    </r>
    <r>
      <rPr>
        <vertAlign val="superscript"/>
        <sz val="9"/>
        <color rgb="FF000000"/>
        <rFont val="Times New Roman"/>
        <family val="1"/>
      </rPr>
      <t>3</t>
    </r>
    <r>
      <rPr>
        <sz val="9"/>
        <color rgb="FF000000"/>
        <rFont val="Times New Roman"/>
        <family val="1"/>
      </rPr>
      <t xml:space="preserve"> </t>
    </r>
  </si>
  <si>
    <r>
      <t>Indoxacarb</t>
    </r>
    <r>
      <rPr>
        <vertAlign val="superscript"/>
        <sz val="9"/>
        <color rgb="FF000000"/>
        <rFont val="Times New Roman"/>
        <family val="1"/>
      </rPr>
      <t>1</t>
    </r>
  </si>
  <si>
    <r>
      <t>Sulfachloropyridazine</t>
    </r>
    <r>
      <rPr>
        <vertAlign val="superscript"/>
        <sz val="9"/>
        <color rgb="FF000000"/>
        <rFont val="Times New Roman"/>
        <family val="1"/>
      </rPr>
      <t>1</t>
    </r>
  </si>
  <si>
    <r>
      <t>Mono-(2-ethylhexyl) phthalate</t>
    </r>
    <r>
      <rPr>
        <vertAlign val="superscript"/>
        <sz val="9"/>
        <color rgb="FF000000"/>
        <rFont val="Times New Roman"/>
        <family val="1"/>
      </rPr>
      <t>1</t>
    </r>
  </si>
  <si>
    <r>
      <t>Temazepam</t>
    </r>
    <r>
      <rPr>
        <vertAlign val="superscript"/>
        <sz val="9"/>
        <color rgb="FF000000"/>
        <rFont val="Times New Roman"/>
        <family val="1"/>
      </rPr>
      <t>1</t>
    </r>
  </si>
  <si>
    <t>Table 5. The uncertainty categories for compounds listed in priority Groups.</t>
  </si>
  <si>
    <t>Uncertain 1</t>
  </si>
  <si>
    <t>Uncertain 2</t>
  </si>
  <si>
    <t>Uncertain 3</t>
  </si>
  <si>
    <t>Uncertain 4</t>
  </si>
  <si>
    <t>Priority</t>
  </si>
  <si>
    <t>4-tert-octylphenol</t>
  </si>
  <si>
    <t xml:space="preserve">Azithromycin </t>
  </si>
  <si>
    <r>
      <t>Bifenthrin</t>
    </r>
    <r>
      <rPr>
        <vertAlign val="superscript"/>
        <sz val="9"/>
        <color rgb="FF000000"/>
        <rFont val="Times New Roman"/>
        <family val="1"/>
      </rPr>
      <t>a</t>
    </r>
  </si>
  <si>
    <t xml:space="preserve">Climbazole </t>
  </si>
  <si>
    <r>
      <t>Cyfluthrin</t>
    </r>
    <r>
      <rPr>
        <vertAlign val="superscript"/>
        <sz val="9"/>
        <color rgb="FF000000"/>
        <rFont val="Times New Roman"/>
        <family val="1"/>
      </rPr>
      <t>a</t>
    </r>
  </si>
  <si>
    <r>
      <t>Disulfoton</t>
    </r>
    <r>
      <rPr>
        <vertAlign val="superscript"/>
        <sz val="9"/>
        <color rgb="FF000000"/>
        <rFont val="Times New Roman"/>
        <family val="1"/>
      </rPr>
      <t>a</t>
    </r>
  </si>
  <si>
    <r>
      <t>Imidacloprid</t>
    </r>
    <r>
      <rPr>
        <vertAlign val="superscript"/>
        <sz val="9"/>
        <color rgb="FF000000"/>
        <rFont val="Times New Roman"/>
        <family val="1"/>
      </rPr>
      <t>a</t>
    </r>
  </si>
  <si>
    <r>
      <t>Triazophos</t>
    </r>
    <r>
      <rPr>
        <vertAlign val="superscript"/>
        <sz val="9"/>
        <color rgb="FF000000"/>
        <rFont val="Times New Roman"/>
        <family val="1"/>
      </rPr>
      <t>a</t>
    </r>
  </si>
  <si>
    <t>Diisononyl-phthalate</t>
  </si>
  <si>
    <t>Tris (1,3-dichloro-2-propyl) phosphate</t>
  </si>
  <si>
    <r>
      <t>17</t>
    </r>
    <r>
      <rPr>
        <sz val="9"/>
        <color rgb="FF000000"/>
        <rFont val="等线"/>
        <family val="3"/>
        <charset val="134"/>
      </rPr>
      <t>α</t>
    </r>
    <r>
      <rPr>
        <sz val="9"/>
        <color rgb="FF000000"/>
        <rFont val="Times New Roman"/>
        <family val="1"/>
      </rPr>
      <t>-estradiol</t>
    </r>
  </si>
  <si>
    <t>Musk ketone</t>
  </si>
  <si>
    <r>
      <t>Ethion</t>
    </r>
    <r>
      <rPr>
        <vertAlign val="superscript"/>
        <sz val="9"/>
        <color rgb="FF000000"/>
        <rFont val="Times New Roman"/>
        <family val="1"/>
      </rPr>
      <t>a</t>
    </r>
  </si>
  <si>
    <t>4-hexylphenol</t>
  </si>
  <si>
    <r>
      <t>Chlorpyrifos</t>
    </r>
    <r>
      <rPr>
        <vertAlign val="superscript"/>
        <sz val="9"/>
        <color rgb="FF000000"/>
        <rFont val="Times New Roman"/>
        <family val="1"/>
      </rPr>
      <t>a</t>
    </r>
  </si>
  <si>
    <t>Di-iso-butyl- phthalate</t>
  </si>
  <si>
    <t>4-octylphenol</t>
  </si>
  <si>
    <t>Clofibric acid</t>
  </si>
  <si>
    <t>4-butylphenol</t>
  </si>
  <si>
    <t>Diethylstilbestrol</t>
  </si>
  <si>
    <t>2,4-di-tert-pentylphenol</t>
  </si>
  <si>
    <t>Ethylhexyl- methoxycinnamate</t>
  </si>
  <si>
    <t>Tri-iso-butyl- phosphate</t>
  </si>
  <si>
    <r>
      <t>a</t>
    </r>
    <r>
      <rPr>
        <sz val="9"/>
        <color theme="1"/>
        <rFont val="Times New Roman"/>
        <family val="1"/>
      </rPr>
      <t xml:space="preserve"> Compounds with inadequacy of the analytical methods used in monitoring campaigns</t>
    </r>
  </si>
  <si>
    <r>
      <t>Table 1. Summary of the concentration, detection frequency, HP, EP, RQ</t>
    </r>
    <r>
      <rPr>
        <vertAlign val="subscript"/>
        <sz val="12"/>
        <color theme="1"/>
        <rFont val="Times New Roman"/>
        <family val="1"/>
      </rPr>
      <t>hum</t>
    </r>
    <r>
      <rPr>
        <sz val="12"/>
        <color theme="1"/>
        <rFont val="Times New Roman"/>
        <family val="1"/>
      </rPr>
      <t>, RQ</t>
    </r>
    <r>
      <rPr>
        <vertAlign val="subscript"/>
        <sz val="12"/>
        <color theme="1"/>
        <rFont val="Times New Roman"/>
        <family val="1"/>
      </rPr>
      <t>eco</t>
    </r>
    <r>
      <rPr>
        <sz val="12"/>
        <color theme="1"/>
        <rFont val="Times New Roman"/>
        <family val="1"/>
      </rPr>
      <t>, priority index and uncertainty category for the 14 top-priority EOCs in Group I. The results are compared to findings from previous studies.</t>
    </r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</si>
</sst>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0_ "/>
    <numFmt numFmtId="177" formatCode="0_ "/>
    <numFmt numFmtId="178" formatCode="0.0_ "/>
    <numFmt numFmtId="179" formatCode="0.000_ "/>
    <numFmt numFmtId="180" formatCode="0.0000_ "/>
    <numFmt numFmtId="181" formatCode="0.00_);[Red]\(0.00\)"/>
    <numFmt numFmtId="182" formatCode="0_);[Red]\(0\)"/>
  </numFmts>
  <fonts count="37" x14ac:knownFonts="1">
    <font>
      <sz val="11"/>
      <color theme="1"/>
      <name val="等线"/>
      <charset val="134"/>
      <scheme val="minor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等线"/>
      <charset val="134"/>
      <scheme val="minor"/>
    </font>
    <font>
      <sz val="10"/>
      <color theme="1"/>
      <name val="等线"/>
      <charset val="134"/>
      <scheme val="minor"/>
    </font>
    <font>
      <sz val="11"/>
      <name val="Times New Roman"/>
      <family val="1"/>
    </font>
    <font>
      <sz val="11"/>
      <color theme="1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sz val="9"/>
      <color rgb="FF000000"/>
      <name val="Times New Roman"/>
      <family val="1"/>
    </font>
    <font>
      <b/>
      <sz val="11"/>
      <color theme="1"/>
      <name val="等线"/>
      <charset val="134"/>
      <scheme val="minor"/>
    </font>
    <font>
      <sz val="11"/>
      <name val="等线"/>
      <charset val="134"/>
      <scheme val="minor"/>
    </font>
    <font>
      <b/>
      <sz val="11"/>
      <name val="等线"/>
      <charset val="134"/>
      <scheme val="minor"/>
    </font>
    <font>
      <b/>
      <sz val="11"/>
      <name val="Times New Roman"/>
      <family val="1"/>
    </font>
    <font>
      <i/>
      <sz val="10"/>
      <name val="Times New Roman"/>
      <family val="1"/>
    </font>
    <font>
      <b/>
      <sz val="10"/>
      <name val="等线"/>
      <charset val="134"/>
      <scheme val="minor"/>
    </font>
    <font>
      <sz val="11"/>
      <color theme="1"/>
      <name val="等线"/>
      <charset val="134"/>
      <scheme val="minor"/>
    </font>
    <font>
      <b/>
      <vertAlign val="subscript"/>
      <sz val="10"/>
      <name val="Times New Roman"/>
      <family val="1"/>
    </font>
    <font>
      <b/>
      <sz val="10"/>
      <name val="等线"/>
      <charset val="134"/>
    </font>
    <font>
      <sz val="9"/>
      <name val="等线"/>
      <family val="3"/>
      <charset val="134"/>
      <scheme val="minor"/>
    </font>
    <font>
      <sz val="12"/>
      <color theme="1"/>
      <name val="Times New Roman"/>
      <family val="1"/>
    </font>
    <font>
      <vertAlign val="subscript"/>
      <sz val="12"/>
      <color theme="1"/>
      <name val="Times New Roman"/>
      <family val="1"/>
    </font>
    <font>
      <sz val="11"/>
      <color theme="1"/>
      <name val="等线"/>
      <family val="3"/>
      <charset val="134"/>
      <scheme val="minor"/>
    </font>
    <font>
      <sz val="9"/>
      <color theme="1"/>
      <name val="Times New Roman"/>
      <family val="1"/>
    </font>
    <font>
      <vertAlign val="superscript"/>
      <sz val="9"/>
      <color theme="1"/>
      <name val="Times New Roman"/>
      <family val="1"/>
    </font>
    <font>
      <sz val="10.5"/>
      <color theme="1"/>
      <name val="Times New Roman"/>
      <family val="1"/>
    </font>
    <font>
      <vertAlign val="subscript"/>
      <sz val="10.5"/>
      <color theme="1"/>
      <name val="Times New Roman"/>
      <family val="1"/>
    </font>
    <font>
      <vertAlign val="subscript"/>
      <sz val="9"/>
      <color theme="1"/>
      <name val="Times New Roman"/>
      <family val="1"/>
    </font>
    <font>
      <sz val="9"/>
      <color theme="1"/>
      <name val="等线"/>
      <family val="3"/>
      <charset val="134"/>
    </font>
    <font>
      <sz val="9"/>
      <color rgb="FF0070C0"/>
      <name val="Times New Roman"/>
      <family val="1"/>
    </font>
    <font>
      <sz val="9"/>
      <color theme="1"/>
      <name val="宋体"/>
      <family val="3"/>
      <charset val="134"/>
    </font>
    <font>
      <vertAlign val="superscript"/>
      <sz val="9"/>
      <color theme="1"/>
      <name val="宋体"/>
      <family val="3"/>
      <charset val="134"/>
    </font>
    <font>
      <vertAlign val="superscript"/>
      <sz val="9"/>
      <color rgb="FF000000"/>
      <name val="Times New Roman"/>
      <family val="1"/>
    </font>
    <font>
      <sz val="9"/>
      <color rgb="FF000000"/>
      <name val="等线"/>
      <family val="3"/>
      <charset val="134"/>
    </font>
    <font>
      <vertAlign val="superscript"/>
      <sz val="9"/>
      <color rgb="FF0000FF"/>
      <name val="Times New Roman"/>
      <family val="1"/>
    </font>
    <font>
      <b/>
      <sz val="9"/>
      <color rgb="FF00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9D7E7"/>
        <bgColor indexed="64"/>
      </patternFill>
    </fill>
  </fills>
  <borders count="2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/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  <border>
      <left style="medium">
        <color rgb="FFBFBFBF"/>
      </left>
      <right style="medium">
        <color rgb="FFBFBFBF"/>
      </right>
      <top/>
      <bottom/>
      <diagonal/>
    </border>
    <border>
      <left/>
      <right style="medium">
        <color rgb="FFBFBFBF"/>
      </right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</borders>
  <cellStyleXfs count="4">
    <xf numFmtId="0" fontId="0" fillId="0" borderId="0"/>
    <xf numFmtId="0" fontId="17" fillId="0" borderId="0"/>
    <xf numFmtId="0" fontId="17" fillId="0" borderId="0">
      <alignment vertical="center"/>
    </xf>
    <xf numFmtId="0" fontId="17" fillId="0" borderId="0">
      <alignment vertical="center"/>
    </xf>
  </cellStyleXfs>
  <cellXfs count="263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/>
    </xf>
    <xf numFmtId="177" fontId="3" fillId="0" borderId="2" xfId="0" applyNumberFormat="1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/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1" fillId="0" borderId="0" xfId="0" applyFont="1" applyAlignment="1">
      <alignment horizontal="left"/>
    </xf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3" borderId="2" xfId="0" applyFont="1" applyFill="1" applyBorder="1" applyAlignment="1">
      <alignment horizontal="center"/>
    </xf>
    <xf numFmtId="177" fontId="9" fillId="0" borderId="2" xfId="0" applyNumberFormat="1" applyFont="1" applyBorder="1" applyAlignment="1">
      <alignment horizontal="center"/>
    </xf>
    <xf numFmtId="177" fontId="2" fillId="0" borderId="0" xfId="0" applyNumberFormat="1" applyFont="1" applyAlignment="1">
      <alignment horizontal="center"/>
    </xf>
    <xf numFmtId="177" fontId="9" fillId="0" borderId="0" xfId="0" applyNumberFormat="1" applyFont="1" applyAlignment="1">
      <alignment horizontal="center"/>
    </xf>
    <xf numFmtId="0" fontId="8" fillId="0" borderId="0" xfId="0" applyFont="1" applyAlignment="1">
      <alignment horizontal="center"/>
    </xf>
    <xf numFmtId="177" fontId="9" fillId="4" borderId="2" xfId="0" applyNumberFormat="1" applyFont="1" applyFill="1" applyBorder="1" applyAlignment="1">
      <alignment horizontal="center"/>
    </xf>
    <xf numFmtId="0" fontId="10" fillId="0" borderId="0" xfId="0" applyFont="1" applyAlignment="1">
      <alignment horizontal="left"/>
    </xf>
    <xf numFmtId="0" fontId="10" fillId="0" borderId="0" xfId="0" applyFont="1"/>
    <xf numFmtId="0" fontId="9" fillId="0" borderId="0" xfId="0" applyFont="1" applyAlignment="1">
      <alignment horizontal="center"/>
    </xf>
    <xf numFmtId="177" fontId="7" fillId="0" borderId="2" xfId="0" applyNumberFormat="1" applyFont="1" applyBorder="1" applyAlignment="1">
      <alignment horizontal="center"/>
    </xf>
    <xf numFmtId="177" fontId="7" fillId="3" borderId="2" xfId="0" applyNumberFormat="1" applyFont="1" applyFill="1" applyBorder="1" applyAlignment="1">
      <alignment horizontal="center"/>
    </xf>
    <xf numFmtId="177" fontId="7" fillId="0" borderId="0" xfId="0" applyNumberFormat="1" applyFont="1" applyAlignment="1">
      <alignment horizontal="center"/>
    </xf>
    <xf numFmtId="0" fontId="9" fillId="2" borderId="2" xfId="0" applyFont="1" applyFill="1" applyBorder="1" applyAlignment="1">
      <alignment horizontal="center"/>
    </xf>
    <xf numFmtId="0" fontId="9" fillId="0" borderId="2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4" xfId="0" applyFont="1" applyBorder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1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77" fontId="2" fillId="0" borderId="1" xfId="0" applyNumberFormat="1" applyFont="1" applyBorder="1" applyAlignment="1">
      <alignment horizontal="center"/>
    </xf>
    <xf numFmtId="177" fontId="9" fillId="2" borderId="2" xfId="0" applyNumberFormat="1" applyFont="1" applyFill="1" applyBorder="1" applyAlignment="1">
      <alignment horizontal="center"/>
    </xf>
    <xf numFmtId="177" fontId="3" fillId="0" borderId="4" xfId="0" applyNumberFormat="1" applyFont="1" applyBorder="1" applyAlignment="1">
      <alignment horizontal="center"/>
    </xf>
    <xf numFmtId="177" fontId="9" fillId="0" borderId="4" xfId="0" applyNumberFormat="1" applyFont="1" applyBorder="1" applyAlignment="1">
      <alignment horizontal="center"/>
    </xf>
    <xf numFmtId="177" fontId="3" fillId="0" borderId="0" xfId="0" applyNumberFormat="1" applyFont="1" applyAlignment="1">
      <alignment horizontal="left"/>
    </xf>
    <xf numFmtId="0" fontId="1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177" fontId="8" fillId="0" borderId="1" xfId="0" applyNumberFormat="1" applyFont="1" applyBorder="1" applyAlignment="1">
      <alignment horizontal="center"/>
    </xf>
    <xf numFmtId="176" fontId="2" fillId="0" borderId="1" xfId="0" applyNumberFormat="1" applyFont="1" applyBorder="1" applyAlignment="1">
      <alignment horizontal="center"/>
    </xf>
    <xf numFmtId="176" fontId="3" fillId="0" borderId="2" xfId="0" applyNumberFormat="1" applyFont="1" applyBorder="1" applyAlignment="1">
      <alignment horizontal="center"/>
    </xf>
    <xf numFmtId="0" fontId="7" fillId="0" borderId="0" xfId="0" applyFont="1" applyAlignment="1">
      <alignment horizontal="center"/>
    </xf>
    <xf numFmtId="176" fontId="7" fillId="0" borderId="2" xfId="0" applyNumberFormat="1" applyFont="1" applyBorder="1" applyAlignment="1">
      <alignment horizontal="center"/>
    </xf>
    <xf numFmtId="176" fontId="7" fillId="0" borderId="0" xfId="0" applyNumberFormat="1" applyFont="1" applyAlignment="1">
      <alignment horizontal="center"/>
    </xf>
    <xf numFmtId="176" fontId="3" fillId="2" borderId="2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177" fontId="3" fillId="2" borderId="2" xfId="0" applyNumberFormat="1" applyFont="1" applyFill="1" applyBorder="1" applyAlignment="1">
      <alignment horizontal="center"/>
    </xf>
    <xf numFmtId="176" fontId="3" fillId="2" borderId="4" xfId="0" applyNumberFormat="1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/>
    </xf>
    <xf numFmtId="176" fontId="3" fillId="2" borderId="4" xfId="0" applyNumberFormat="1" applyFont="1" applyFill="1" applyBorder="1" applyAlignment="1">
      <alignment horizontal="center"/>
    </xf>
    <xf numFmtId="176" fontId="7" fillId="0" borderId="4" xfId="0" applyNumberFormat="1" applyFont="1" applyBorder="1" applyAlignment="1">
      <alignment horizontal="center"/>
    </xf>
    <xf numFmtId="176" fontId="7" fillId="2" borderId="6" xfId="0" applyNumberFormat="1" applyFont="1" applyFill="1" applyBorder="1" applyAlignment="1">
      <alignment horizontal="center"/>
    </xf>
    <xf numFmtId="177" fontId="3" fillId="2" borderId="4" xfId="0" applyNumberFormat="1" applyFont="1" applyFill="1" applyBorder="1" applyAlignment="1">
      <alignment horizontal="center"/>
    </xf>
    <xf numFmtId="177" fontId="3" fillId="0" borderId="0" xfId="0" applyNumberFormat="1" applyFont="1" applyAlignment="1">
      <alignment horizontal="center"/>
    </xf>
    <xf numFmtId="177" fontId="8" fillId="0" borderId="0" xfId="0" applyNumberFormat="1" applyFont="1" applyAlignment="1">
      <alignment horizontal="center"/>
    </xf>
    <xf numFmtId="0" fontId="2" fillId="0" borderId="1" xfId="1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11" fontId="9" fillId="2" borderId="2" xfId="0" applyNumberFormat="1" applyFont="1" applyFill="1" applyBorder="1" applyAlignment="1">
      <alignment horizontal="center"/>
    </xf>
    <xf numFmtId="178" fontId="9" fillId="0" borderId="2" xfId="0" applyNumberFormat="1" applyFont="1" applyBorder="1" applyAlignment="1">
      <alignment horizontal="center"/>
    </xf>
    <xf numFmtId="11" fontId="9" fillId="2" borderId="4" xfId="0" applyNumberFormat="1" applyFont="1" applyFill="1" applyBorder="1" applyAlignment="1">
      <alignment horizontal="center"/>
    </xf>
    <xf numFmtId="0" fontId="2" fillId="0" borderId="0" xfId="1" applyFont="1" applyAlignment="1">
      <alignment horizontal="center"/>
    </xf>
    <xf numFmtId="179" fontId="8" fillId="0" borderId="0" xfId="0" applyNumberFormat="1" applyFont="1" applyAlignment="1">
      <alignment horizontal="center"/>
    </xf>
    <xf numFmtId="178" fontId="8" fillId="0" borderId="0" xfId="0" applyNumberFormat="1" applyFont="1" applyAlignment="1">
      <alignment horizontal="center"/>
    </xf>
    <xf numFmtId="11" fontId="9" fillId="0" borderId="0" xfId="0" applyNumberFormat="1" applyFont="1" applyAlignment="1">
      <alignment horizontal="center"/>
    </xf>
    <xf numFmtId="11" fontId="9" fillId="0" borderId="0" xfId="0" applyNumberFormat="1" applyFont="1" applyAlignment="1">
      <alignment horizontal="center" vertical="center"/>
    </xf>
    <xf numFmtId="11" fontId="3" fillId="0" borderId="0" xfId="0" applyNumberFormat="1" applyFont="1" applyAlignment="1">
      <alignment horizontal="center"/>
    </xf>
    <xf numFmtId="180" fontId="8" fillId="0" borderId="0" xfId="0" applyNumberFormat="1" applyFont="1" applyAlignment="1">
      <alignment horizontal="center"/>
    </xf>
    <xf numFmtId="176" fontId="8" fillId="0" borderId="0" xfId="0" applyNumberFormat="1" applyFont="1" applyAlignment="1">
      <alignment horizontal="center"/>
    </xf>
    <xf numFmtId="11" fontId="8" fillId="0" borderId="0" xfId="0" applyNumberFormat="1" applyFont="1" applyAlignment="1">
      <alignment horizontal="center"/>
    </xf>
    <xf numFmtId="0" fontId="2" fillId="0" borderId="0" xfId="1" applyFont="1" applyAlignment="1">
      <alignment horizontal="left"/>
    </xf>
    <xf numFmtId="0" fontId="8" fillId="0" borderId="0" xfId="0" applyFont="1" applyAlignment="1">
      <alignment horizontal="left"/>
    </xf>
    <xf numFmtId="177" fontId="8" fillId="0" borderId="0" xfId="0" applyNumberFormat="1" applyFont="1" applyAlignment="1">
      <alignment horizontal="center" vertical="center"/>
    </xf>
    <xf numFmtId="180" fontId="2" fillId="0" borderId="0" xfId="0" applyNumberFormat="1" applyFont="1" applyAlignment="1">
      <alignment horizontal="center"/>
    </xf>
    <xf numFmtId="0" fontId="2" fillId="0" borderId="4" xfId="1" applyFont="1" applyBorder="1" applyAlignment="1">
      <alignment horizontal="center"/>
    </xf>
    <xf numFmtId="177" fontId="8" fillId="0" borderId="4" xfId="0" applyNumberFormat="1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177" fontId="9" fillId="0" borderId="7" xfId="0" applyNumberFormat="1" applyFont="1" applyBorder="1" applyAlignment="1">
      <alignment horizontal="center"/>
    </xf>
    <xf numFmtId="11" fontId="9" fillId="0" borderId="2" xfId="0" applyNumberFormat="1" applyFont="1" applyBorder="1" applyAlignment="1">
      <alignment horizontal="center"/>
    </xf>
    <xf numFmtId="0" fontId="0" fillId="0" borderId="6" xfId="0" applyBorder="1"/>
    <xf numFmtId="11" fontId="9" fillId="0" borderId="4" xfId="0" applyNumberFormat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180" fontId="9" fillId="0" borderId="2" xfId="0" applyNumberFormat="1" applyFont="1" applyBorder="1" applyAlignment="1">
      <alignment horizontal="center"/>
    </xf>
    <xf numFmtId="11" fontId="3" fillId="0" borderId="2" xfId="0" applyNumberFormat="1" applyFont="1" applyBorder="1" applyAlignment="1">
      <alignment horizontal="center"/>
    </xf>
    <xf numFmtId="180" fontId="3" fillId="0" borderId="2" xfId="0" applyNumberFormat="1" applyFont="1" applyBorder="1" applyAlignment="1">
      <alignment horizontal="center"/>
    </xf>
    <xf numFmtId="176" fontId="9" fillId="0" borderId="2" xfId="0" applyNumberFormat="1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180" fontId="9" fillId="0" borderId="4" xfId="0" applyNumberFormat="1" applyFont="1" applyBorder="1" applyAlignment="1">
      <alignment horizontal="center"/>
    </xf>
    <xf numFmtId="0" fontId="3" fillId="0" borderId="0" xfId="0" applyFont="1"/>
    <xf numFmtId="176" fontId="2" fillId="0" borderId="0" xfId="0" applyNumberFormat="1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177" fontId="2" fillId="0" borderId="10" xfId="0" applyNumberFormat="1" applyFont="1" applyBorder="1" applyAlignment="1">
      <alignment horizontal="center"/>
    </xf>
    <xf numFmtId="176" fontId="3" fillId="0" borderId="4" xfId="0" applyNumberFormat="1" applyFont="1" applyBorder="1" applyAlignment="1">
      <alignment horizontal="center"/>
    </xf>
    <xf numFmtId="0" fontId="13" fillId="0" borderId="0" xfId="0" applyFont="1"/>
    <xf numFmtId="0" fontId="12" fillId="0" borderId="0" xfId="0" applyFont="1"/>
    <xf numFmtId="181" fontId="12" fillId="0" borderId="0" xfId="0" applyNumberFormat="1" applyFont="1" applyAlignment="1">
      <alignment horizontal="center"/>
    </xf>
    <xf numFmtId="0" fontId="14" fillId="0" borderId="0" xfId="0" applyFont="1" applyAlignment="1">
      <alignment horizontal="left"/>
    </xf>
    <xf numFmtId="0" fontId="8" fillId="0" borderId="0" xfId="0" applyFont="1"/>
    <xf numFmtId="0" fontId="8" fillId="0" borderId="5" xfId="0" applyFont="1" applyBorder="1" applyAlignment="1">
      <alignment horizontal="center"/>
    </xf>
    <xf numFmtId="176" fontId="8" fillId="0" borderId="11" xfId="0" applyNumberFormat="1" applyFont="1" applyBorder="1" applyAlignment="1">
      <alignment horizontal="center"/>
    </xf>
    <xf numFmtId="181" fontId="8" fillId="0" borderId="12" xfId="0" applyNumberFormat="1" applyFont="1" applyBorder="1" applyAlignment="1">
      <alignment horizontal="center"/>
    </xf>
    <xf numFmtId="176" fontId="8" fillId="0" borderId="13" xfId="0" applyNumberFormat="1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176" fontId="8" fillId="0" borderId="12" xfId="0" applyNumberFormat="1" applyFont="1" applyBorder="1" applyAlignment="1">
      <alignment horizontal="left"/>
    </xf>
    <xf numFmtId="176" fontId="8" fillId="0" borderId="1" xfId="0" applyNumberFormat="1" applyFont="1" applyBorder="1" applyAlignment="1">
      <alignment horizontal="center"/>
    </xf>
    <xf numFmtId="181" fontId="8" fillId="0" borderId="11" xfId="0" applyNumberFormat="1" applyFont="1" applyBorder="1" applyAlignment="1">
      <alignment horizontal="center"/>
    </xf>
    <xf numFmtId="176" fontId="8" fillId="0" borderId="4" xfId="0" applyNumberFormat="1" applyFont="1" applyBorder="1" applyAlignment="1">
      <alignment horizontal="center"/>
    </xf>
    <xf numFmtId="177" fontId="8" fillId="0" borderId="13" xfId="0" applyNumberFormat="1" applyFont="1" applyBorder="1" applyAlignment="1">
      <alignment horizontal="center"/>
    </xf>
    <xf numFmtId="176" fontId="8" fillId="0" borderId="12" xfId="0" applyNumberFormat="1" applyFont="1" applyBorder="1" applyAlignment="1">
      <alignment horizontal="center"/>
    </xf>
    <xf numFmtId="181" fontId="9" fillId="0" borderId="2" xfId="0" applyNumberFormat="1" applyFont="1" applyBorder="1" applyAlignment="1">
      <alignment horizontal="center"/>
    </xf>
    <xf numFmtId="176" fontId="9" fillId="2" borderId="0" xfId="0" applyNumberFormat="1" applyFont="1" applyFill="1" applyAlignment="1">
      <alignment horizontal="center"/>
    </xf>
    <xf numFmtId="176" fontId="9" fillId="0" borderId="4" xfId="0" applyNumberFormat="1" applyFont="1" applyBorder="1" applyAlignment="1">
      <alignment horizontal="center"/>
    </xf>
    <xf numFmtId="181" fontId="9" fillId="0" borderId="4" xfId="0" applyNumberFormat="1" applyFont="1" applyBorder="1" applyAlignment="1">
      <alignment horizontal="center"/>
    </xf>
    <xf numFmtId="176" fontId="9" fillId="2" borderId="6" xfId="0" applyNumberFormat="1" applyFont="1" applyFill="1" applyBorder="1" applyAlignment="1">
      <alignment horizontal="center"/>
    </xf>
    <xf numFmtId="176" fontId="8" fillId="0" borderId="14" xfId="0" applyNumberFormat="1" applyFont="1" applyBorder="1" applyAlignment="1">
      <alignment horizontal="center"/>
    </xf>
    <xf numFmtId="178" fontId="8" fillId="0" borderId="11" xfId="0" applyNumberFormat="1" applyFont="1" applyBorder="1" applyAlignment="1">
      <alignment horizontal="center"/>
    </xf>
    <xf numFmtId="182" fontId="8" fillId="0" borderId="11" xfId="0" applyNumberFormat="1" applyFont="1" applyBorder="1" applyAlignment="1">
      <alignment horizontal="center"/>
    </xf>
    <xf numFmtId="178" fontId="8" fillId="0" borderId="1" xfId="0" applyNumberFormat="1" applyFont="1" applyBorder="1" applyAlignment="1">
      <alignment horizontal="center"/>
    </xf>
    <xf numFmtId="182" fontId="8" fillId="0" borderId="13" xfId="0" applyNumberFormat="1" applyFont="1" applyBorder="1" applyAlignment="1">
      <alignment horizontal="center"/>
    </xf>
    <xf numFmtId="176" fontId="9" fillId="2" borderId="2" xfId="0" applyNumberFormat="1" applyFont="1" applyFill="1" applyBorder="1" applyAlignment="1">
      <alignment horizontal="center"/>
    </xf>
    <xf numFmtId="11" fontId="9" fillId="0" borderId="7" xfId="0" applyNumberFormat="1" applyFont="1" applyBorder="1" applyAlignment="1">
      <alignment horizontal="center"/>
    </xf>
    <xf numFmtId="178" fontId="9" fillId="0" borderId="7" xfId="0" applyNumberFormat="1" applyFont="1" applyBorder="1" applyAlignment="1">
      <alignment horizontal="center"/>
    </xf>
    <xf numFmtId="182" fontId="9" fillId="0" borderId="7" xfId="0" applyNumberFormat="1" applyFont="1" applyBorder="1" applyAlignment="1">
      <alignment horizontal="center"/>
    </xf>
    <xf numFmtId="176" fontId="9" fillId="2" borderId="4" xfId="0" applyNumberFormat="1" applyFont="1" applyFill="1" applyBorder="1" applyAlignment="1">
      <alignment horizontal="center"/>
    </xf>
    <xf numFmtId="11" fontId="9" fillId="0" borderId="15" xfId="0" applyNumberFormat="1" applyFont="1" applyBorder="1" applyAlignment="1">
      <alignment horizontal="center"/>
    </xf>
    <xf numFmtId="178" fontId="9" fillId="0" borderId="15" xfId="0" applyNumberFormat="1" applyFont="1" applyBorder="1" applyAlignment="1">
      <alignment horizontal="center"/>
    </xf>
    <xf numFmtId="182" fontId="9" fillId="0" borderId="15" xfId="0" applyNumberFormat="1" applyFont="1" applyBorder="1" applyAlignment="1">
      <alignment horizontal="center"/>
    </xf>
    <xf numFmtId="181" fontId="8" fillId="0" borderId="0" xfId="0" applyNumberFormat="1" applyFont="1" applyAlignment="1">
      <alignment horizontal="center"/>
    </xf>
    <xf numFmtId="181" fontId="8" fillId="0" borderId="13" xfId="0" applyNumberFormat="1" applyFont="1" applyBorder="1" applyAlignment="1">
      <alignment horizontal="center"/>
    </xf>
    <xf numFmtId="181" fontId="8" fillId="0" borderId="1" xfId="0" applyNumberFormat="1" applyFont="1" applyBorder="1" applyAlignment="1">
      <alignment horizontal="center" vertical="center"/>
    </xf>
    <xf numFmtId="181" fontId="9" fillId="0" borderId="5" xfId="0" applyNumberFormat="1" applyFont="1" applyBorder="1" applyAlignment="1">
      <alignment horizontal="center" vertical="center"/>
    </xf>
    <xf numFmtId="181" fontId="9" fillId="0" borderId="2" xfId="0" applyNumberFormat="1" applyFont="1" applyBorder="1" applyAlignment="1">
      <alignment horizontal="center" vertical="center"/>
    </xf>
    <xf numFmtId="181" fontId="9" fillId="0" borderId="4" xfId="0" applyNumberFormat="1" applyFont="1" applyBorder="1" applyAlignment="1">
      <alignment horizontal="center" vertical="center"/>
    </xf>
    <xf numFmtId="0" fontId="12" fillId="0" borderId="0" xfId="0" applyFont="1" applyAlignment="1">
      <alignment horizontal="left"/>
    </xf>
    <xf numFmtId="0" fontId="8" fillId="0" borderId="12" xfId="0" applyFont="1" applyBorder="1" applyAlignment="1">
      <alignment horizontal="center"/>
    </xf>
    <xf numFmtId="0" fontId="8" fillId="0" borderId="4" xfId="0" applyFont="1" applyBorder="1" applyAlignment="1">
      <alignment horizontal="left"/>
    </xf>
    <xf numFmtId="0" fontId="8" fillId="0" borderId="13" xfId="0" applyFont="1" applyBorder="1" applyAlignment="1">
      <alignment horizontal="center"/>
    </xf>
    <xf numFmtId="0" fontId="9" fillId="0" borderId="2" xfId="0" applyFont="1" applyBorder="1" applyAlignment="1">
      <alignment horizontal="left"/>
    </xf>
    <xf numFmtId="0" fontId="9" fillId="0" borderId="4" xfId="0" applyFont="1" applyBorder="1" applyAlignment="1">
      <alignment horizontal="left"/>
    </xf>
    <xf numFmtId="0" fontId="1" fillId="0" borderId="0" xfId="0" applyFont="1" applyAlignment="1">
      <alignment vertical="center"/>
    </xf>
    <xf numFmtId="177" fontId="8" fillId="0" borderId="12" xfId="0" applyNumberFormat="1" applyFont="1" applyBorder="1" applyAlignment="1">
      <alignment horizontal="center"/>
    </xf>
    <xf numFmtId="0" fontId="8" fillId="0" borderId="12" xfId="0" applyFont="1" applyBorder="1" applyAlignment="1">
      <alignment horizontal="left"/>
    </xf>
    <xf numFmtId="0" fontId="8" fillId="0" borderId="16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177" fontId="9" fillId="2" borderId="7" xfId="0" applyNumberFormat="1" applyFont="1" applyFill="1" applyBorder="1" applyAlignment="1">
      <alignment horizontal="center"/>
    </xf>
    <xf numFmtId="0" fontId="9" fillId="2" borderId="9" xfId="0" applyFont="1" applyFill="1" applyBorder="1" applyAlignment="1">
      <alignment horizontal="left"/>
    </xf>
    <xf numFmtId="0" fontId="15" fillId="0" borderId="9" xfId="0" applyFont="1" applyBorder="1" applyAlignment="1">
      <alignment horizontal="center"/>
    </xf>
    <xf numFmtId="0" fontId="9" fillId="0" borderId="0" xfId="0" applyFont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/>
    </xf>
    <xf numFmtId="177" fontId="9" fillId="2" borderId="4" xfId="0" applyNumberFormat="1" applyFont="1" applyFill="1" applyBorder="1" applyAlignment="1">
      <alignment horizontal="center"/>
    </xf>
    <xf numFmtId="0" fontId="15" fillId="0" borderId="8" xfId="0" applyFont="1" applyBorder="1" applyAlignment="1">
      <alignment horizontal="center"/>
    </xf>
    <xf numFmtId="0" fontId="9" fillId="0" borderId="6" xfId="0" applyFont="1" applyBorder="1" applyAlignment="1">
      <alignment horizontal="center" vertical="center" wrapText="1"/>
    </xf>
    <xf numFmtId="178" fontId="8" fillId="0" borderId="16" xfId="0" applyNumberFormat="1" applyFont="1" applyBorder="1" applyAlignment="1">
      <alignment horizontal="center"/>
    </xf>
    <xf numFmtId="182" fontId="8" fillId="0" borderId="16" xfId="0" applyNumberFormat="1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16" fillId="0" borderId="8" xfId="0" applyFont="1" applyBorder="1"/>
    <xf numFmtId="182" fontId="8" fillId="0" borderId="8" xfId="0" applyNumberFormat="1" applyFont="1" applyBorder="1" applyAlignment="1">
      <alignment horizontal="center"/>
    </xf>
    <xf numFmtId="0" fontId="9" fillId="0" borderId="7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/>
    </xf>
    <xf numFmtId="0" fontId="15" fillId="0" borderId="8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/>
    </xf>
    <xf numFmtId="182" fontId="8" fillId="0" borderId="5" xfId="0" applyNumberFormat="1" applyFont="1" applyBorder="1" applyAlignment="1">
      <alignment horizontal="center"/>
    </xf>
    <xf numFmtId="182" fontId="8" fillId="0" borderId="4" xfId="0" applyNumberFormat="1" applyFont="1" applyBorder="1" applyAlignment="1">
      <alignment horizontal="center"/>
    </xf>
    <xf numFmtId="11" fontId="9" fillId="0" borderId="2" xfId="0" quotePrefix="1" applyNumberFormat="1" applyFont="1" applyBorder="1" applyAlignment="1">
      <alignment horizontal="center" vertical="center"/>
    </xf>
    <xf numFmtId="0" fontId="21" fillId="0" borderId="0" xfId="0" applyFont="1"/>
    <xf numFmtId="0" fontId="24" fillId="0" borderId="0" xfId="0" applyFont="1" applyAlignment="1">
      <alignment horizontal="center" vertical="center" wrapText="1"/>
    </xf>
    <xf numFmtId="0" fontId="26" fillId="0" borderId="0" xfId="0" applyFont="1"/>
    <xf numFmtId="0" fontId="10" fillId="0" borderId="0" xfId="0" applyFont="1" applyAlignment="1">
      <alignment horizontal="center" vertical="center" wrapText="1"/>
    </xf>
    <xf numFmtId="0" fontId="24" fillId="0" borderId="6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24" fillId="0" borderId="18" xfId="0" applyFont="1" applyBorder="1" applyAlignment="1">
      <alignment horizontal="center" vertical="center" wrapText="1"/>
    </xf>
    <xf numFmtId="0" fontId="24" fillId="0" borderId="19" xfId="0" applyFont="1" applyBorder="1" applyAlignment="1">
      <alignment horizontal="center" vertical="center" wrapText="1"/>
    </xf>
    <xf numFmtId="0" fontId="24" fillId="0" borderId="19" xfId="0" applyFont="1" applyBorder="1" applyAlignment="1">
      <alignment horizontal="justify" vertical="center" wrapText="1"/>
    </xf>
    <xf numFmtId="0" fontId="10" fillId="0" borderId="19" xfId="0" applyFont="1" applyBorder="1" applyAlignment="1">
      <alignment horizontal="center" vertical="center" wrapText="1"/>
    </xf>
    <xf numFmtId="0" fontId="26" fillId="0" borderId="19" xfId="0" applyFont="1" applyBorder="1" applyAlignment="1">
      <alignment horizontal="center" vertical="center" wrapText="1"/>
    </xf>
    <xf numFmtId="0" fontId="24" fillId="0" borderId="20" xfId="0" applyFont="1" applyBorder="1" applyAlignment="1">
      <alignment horizontal="center" vertical="center" wrapText="1"/>
    </xf>
    <xf numFmtId="0" fontId="24" fillId="0" borderId="21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24" fillId="0" borderId="23" xfId="0" applyFont="1" applyBorder="1" applyAlignment="1">
      <alignment horizontal="center" vertical="center" wrapText="1"/>
    </xf>
    <xf numFmtId="0" fontId="0" fillId="0" borderId="21" xfId="0" applyBorder="1" applyAlignment="1">
      <alignment vertical="top" wrapText="1"/>
    </xf>
    <xf numFmtId="0" fontId="0" fillId="0" borderId="23" xfId="0" applyBorder="1" applyAlignment="1">
      <alignment vertical="top" wrapText="1"/>
    </xf>
    <xf numFmtId="0" fontId="24" fillId="0" borderId="22" xfId="0" applyFont="1" applyBorder="1" applyAlignment="1">
      <alignment horizontal="center" vertical="center" wrapText="1"/>
    </xf>
    <xf numFmtId="0" fontId="24" fillId="0" borderId="24" xfId="0" applyFont="1" applyBorder="1" applyAlignment="1">
      <alignment horizontal="center" vertical="center" wrapText="1"/>
    </xf>
    <xf numFmtId="0" fontId="24" fillId="0" borderId="20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24" fillId="5" borderId="0" xfId="0" applyFont="1" applyFill="1" applyAlignment="1">
      <alignment horizontal="center" vertical="center" wrapText="1"/>
    </xf>
    <xf numFmtId="0" fontId="24" fillId="5" borderId="24" xfId="0" applyFont="1" applyFill="1" applyBorder="1" applyAlignment="1">
      <alignment horizontal="center" vertical="center" wrapText="1"/>
    </xf>
    <xf numFmtId="0" fontId="24" fillId="5" borderId="22" xfId="0" applyFont="1" applyFill="1" applyBorder="1" applyAlignment="1">
      <alignment horizontal="center" vertical="center" wrapText="1"/>
    </xf>
    <xf numFmtId="0" fontId="24" fillId="5" borderId="20" xfId="0" applyFont="1" applyFill="1" applyBorder="1" applyAlignment="1">
      <alignment horizontal="center" vertical="center" wrapText="1"/>
    </xf>
    <xf numFmtId="0" fontId="10" fillId="5" borderId="24" xfId="0" applyFont="1" applyFill="1" applyBorder="1" applyAlignment="1">
      <alignment horizontal="center" vertical="center" wrapText="1"/>
    </xf>
    <xf numFmtId="0" fontId="10" fillId="5" borderId="22" xfId="0" applyFont="1" applyFill="1" applyBorder="1" applyAlignment="1">
      <alignment horizontal="center" vertical="center" wrapText="1"/>
    </xf>
    <xf numFmtId="0" fontId="10" fillId="5" borderId="20" xfId="0" applyFont="1" applyFill="1" applyBorder="1" applyAlignment="1">
      <alignment horizontal="center" vertical="center" wrapText="1"/>
    </xf>
    <xf numFmtId="0" fontId="24" fillId="5" borderId="21" xfId="0" applyFont="1" applyFill="1" applyBorder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24" fillId="0" borderId="26" xfId="0" applyFont="1" applyBorder="1" applyAlignment="1">
      <alignment horizontal="center" vertical="center"/>
    </xf>
    <xf numFmtId="0" fontId="24" fillId="0" borderId="6" xfId="0" applyFont="1" applyBorder="1" applyAlignment="1">
      <alignment horizontal="center" vertical="center"/>
    </xf>
    <xf numFmtId="14" fontId="24" fillId="0" borderId="0" xfId="0" applyNumberFormat="1" applyFont="1" applyAlignment="1">
      <alignment horizontal="center" vertical="center"/>
    </xf>
    <xf numFmtId="0" fontId="24" fillId="0" borderId="27" xfId="0" applyFont="1" applyBorder="1" applyAlignment="1">
      <alignment horizontal="center" vertical="center"/>
    </xf>
    <xf numFmtId="0" fontId="24" fillId="0" borderId="27" xfId="0" applyFont="1" applyBorder="1" applyAlignment="1">
      <alignment horizontal="center" vertical="center" wrapText="1"/>
    </xf>
    <xf numFmtId="0" fontId="24" fillId="0" borderId="26" xfId="0" applyFont="1" applyBorder="1" applyAlignment="1">
      <alignment horizontal="center" vertical="center" wrapText="1"/>
    </xf>
    <xf numFmtId="0" fontId="24" fillId="0" borderId="26" xfId="0" applyFont="1" applyBorder="1" applyAlignment="1">
      <alignment horizontal="center" vertical="center"/>
    </xf>
    <xf numFmtId="0" fontId="24" fillId="0" borderId="6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 wrapText="1"/>
    </xf>
    <xf numFmtId="0" fontId="23" fillId="0" borderId="0" xfId="0" applyFont="1"/>
    <xf numFmtId="0" fontId="24" fillId="5" borderId="0" xfId="0" applyFont="1" applyFill="1" applyAlignment="1">
      <alignment horizontal="center" vertical="center"/>
    </xf>
    <xf numFmtId="0" fontId="24" fillId="5" borderId="27" xfId="0" applyFont="1" applyFill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10" fillId="0" borderId="25" xfId="0" applyFont="1" applyBorder="1" applyAlignment="1">
      <alignment horizontal="left" vertical="center"/>
    </xf>
    <xf numFmtId="0" fontId="26" fillId="0" borderId="25" xfId="0" applyFont="1" applyBorder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0" fillId="0" borderId="27" xfId="0" applyFont="1" applyBorder="1" applyAlignment="1">
      <alignment horizontal="center" vertical="center"/>
    </xf>
    <xf numFmtId="0" fontId="10" fillId="0" borderId="27" xfId="0" applyFont="1" applyBorder="1" applyAlignment="1">
      <alignment horizontal="left" vertical="center"/>
    </xf>
    <xf numFmtId="0" fontId="26" fillId="5" borderId="25" xfId="0" applyFont="1" applyFill="1" applyBorder="1" applyAlignment="1">
      <alignment horizontal="left" vertical="center"/>
    </xf>
    <xf numFmtId="0" fontId="10" fillId="5" borderId="0" xfId="0" applyFont="1" applyFill="1" applyAlignment="1">
      <alignment horizontal="left"/>
    </xf>
    <xf numFmtId="0" fontId="24" fillId="5" borderId="0" xfId="0" applyFont="1" applyFill="1" applyAlignment="1">
      <alignment horizontal="left"/>
    </xf>
    <xf numFmtId="0" fontId="10" fillId="5" borderId="27" xfId="0" applyFont="1" applyFill="1" applyBorder="1" applyAlignment="1">
      <alignment horizontal="left"/>
    </xf>
    <xf numFmtId="0" fontId="10" fillId="5" borderId="0" xfId="0" applyFont="1" applyFill="1" applyAlignment="1">
      <alignment horizontal="left" vertical="center"/>
    </xf>
    <xf numFmtId="0" fontId="10" fillId="5" borderId="27" xfId="0" applyFont="1" applyFill="1" applyBorder="1" applyAlignment="1">
      <alignment horizontal="left" vertical="center"/>
    </xf>
    <xf numFmtId="0" fontId="10" fillId="0" borderId="1" xfId="0" applyFont="1" applyBorder="1" applyAlignment="1">
      <alignment horizontal="center" vertical="center" wrapText="1"/>
    </xf>
    <xf numFmtId="0" fontId="36" fillId="0" borderId="13" xfId="0" applyFont="1" applyBorder="1" applyAlignment="1">
      <alignment horizontal="center" vertical="center" wrapText="1"/>
    </xf>
    <xf numFmtId="0" fontId="36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10" fillId="0" borderId="0" xfId="0" applyFont="1" applyAlignment="1">
      <alignment horizontal="justify" vertical="center" wrapText="1"/>
    </xf>
    <xf numFmtId="0" fontId="10" fillId="0" borderId="7" xfId="0" applyFont="1" applyBorder="1" applyAlignment="1">
      <alignment horizontal="justify" vertical="center" wrapText="1"/>
    </xf>
    <xf numFmtId="0" fontId="29" fillId="0" borderId="7" xfId="0" applyFont="1" applyBorder="1" applyAlignment="1">
      <alignment horizontal="justify" vertical="center" wrapText="1"/>
    </xf>
    <xf numFmtId="0" fontId="29" fillId="0" borderId="0" xfId="0" applyFont="1" applyAlignment="1">
      <alignment horizontal="justify" vertical="center" wrapText="1"/>
    </xf>
    <xf numFmtId="0" fontId="29" fillId="6" borderId="0" xfId="0" applyFont="1" applyFill="1" applyAlignment="1">
      <alignment horizontal="justify" vertical="center" wrapText="1"/>
    </xf>
    <xf numFmtId="0" fontId="29" fillId="0" borderId="6" xfId="0" applyFont="1" applyBorder="1" applyAlignment="1">
      <alignment horizontal="justify" vertical="center" wrapText="1"/>
    </xf>
    <xf numFmtId="0" fontId="29" fillId="0" borderId="15" xfId="0" applyFont="1" applyBorder="1" applyAlignment="1">
      <alignment horizontal="justify" vertical="center" wrapText="1"/>
    </xf>
    <xf numFmtId="0" fontId="10" fillId="0" borderId="6" xfId="0" applyFont="1" applyBorder="1" applyAlignment="1">
      <alignment horizontal="justify" vertical="center" wrapText="1"/>
    </xf>
    <xf numFmtId="0" fontId="10" fillId="0" borderId="15" xfId="0" applyFont="1" applyBorder="1" applyAlignment="1">
      <alignment horizontal="justify" vertical="center" wrapText="1"/>
    </xf>
    <xf numFmtId="0" fontId="10" fillId="0" borderId="0" xfId="0" applyFont="1" applyAlignment="1">
      <alignment horizontal="left" wrapText="1"/>
    </xf>
    <xf numFmtId="0" fontId="36" fillId="0" borderId="12" xfId="0" applyFont="1" applyBorder="1" applyAlignment="1">
      <alignment horizontal="center" vertical="center" wrapText="1"/>
    </xf>
    <xf numFmtId="0" fontId="36" fillId="0" borderId="11" xfId="0" applyFont="1" applyBorder="1" applyAlignment="1">
      <alignment horizontal="center" vertical="center" wrapText="1"/>
    </xf>
    <xf numFmtId="0" fontId="36" fillId="0" borderId="13" xfId="0" applyFont="1" applyBorder="1" applyAlignment="1">
      <alignment horizontal="center" vertical="center" wrapText="1"/>
    </xf>
    <xf numFmtId="0" fontId="10" fillId="0" borderId="0" xfId="0" applyFont="1" applyAlignment="1">
      <alignment horizontal="justify" vertical="center" wrapText="1"/>
    </xf>
    <xf numFmtId="0" fontId="10" fillId="0" borderId="17" xfId="0" applyFont="1" applyBorder="1" applyAlignment="1">
      <alignment horizontal="justify" vertical="center" wrapText="1"/>
    </xf>
    <xf numFmtId="0" fontId="10" fillId="0" borderId="28" xfId="0" applyFont="1" applyBorder="1" applyAlignment="1">
      <alignment horizontal="justify" vertical="center" wrapText="1"/>
    </xf>
    <xf numFmtId="0" fontId="10" fillId="0" borderId="16" xfId="0" applyFont="1" applyBorder="1" applyAlignment="1">
      <alignment horizontal="justify" vertical="center" wrapText="1"/>
    </xf>
    <xf numFmtId="0" fontId="10" fillId="0" borderId="9" xfId="0" applyFont="1" applyBorder="1" applyAlignment="1">
      <alignment horizontal="justify" vertical="center" wrapText="1"/>
    </xf>
    <xf numFmtId="0" fontId="10" fillId="0" borderId="7" xfId="0" applyFont="1" applyBorder="1" applyAlignment="1">
      <alignment horizontal="justify" vertical="center" wrapText="1"/>
    </xf>
    <xf numFmtId="0" fontId="10" fillId="0" borderId="2" xfId="0" applyFont="1" applyBorder="1" applyAlignment="1">
      <alignment horizontal="justify" vertical="center" wrapText="1"/>
    </xf>
    <xf numFmtId="0" fontId="10" fillId="0" borderId="4" xfId="0" applyFont="1" applyBorder="1" applyAlignment="1">
      <alignment horizontal="justify" vertical="center" wrapText="1"/>
    </xf>
    <xf numFmtId="0" fontId="10" fillId="0" borderId="8" xfId="0" applyFont="1" applyBorder="1" applyAlignment="1">
      <alignment horizontal="justify" vertical="center" wrapText="1"/>
    </xf>
    <xf numFmtId="0" fontId="10" fillId="0" borderId="15" xfId="0" applyFont="1" applyBorder="1" applyAlignment="1">
      <alignment horizontal="justify" vertical="center" wrapText="1"/>
    </xf>
    <xf numFmtId="0" fontId="24" fillId="6" borderId="0" xfId="0" applyFont="1" applyFill="1" applyAlignment="1">
      <alignment horizontal="justify" vertical="center" wrapText="1"/>
    </xf>
    <xf numFmtId="0" fontId="25" fillId="0" borderId="0" xfId="0" applyFont="1" applyAlignment="1">
      <alignment horizontal="left" vertical="center" indent="2"/>
    </xf>
  </cellXfs>
  <cellStyles count="4">
    <cellStyle name="常规" xfId="0" builtinId="0"/>
    <cellStyle name="常规 2" xfId="1" xr:uid="{00000000-0005-0000-0000-000001000000}"/>
    <cellStyle name="常规 4" xfId="2" xr:uid="{00000000-0005-0000-0000-000002000000}"/>
    <cellStyle name="常规 4 3" xfId="3" xr:uid="{00000000-0005-0000-0000-000003000000}"/>
  </cellStyles>
  <dxfs count="66">
    <dxf>
      <fill>
        <patternFill patternType="solid">
          <bgColor theme="7" tint="0.79989013336588644"/>
        </patternFill>
      </fill>
    </dxf>
    <dxf>
      <fill>
        <patternFill patternType="solid">
          <bgColor theme="7" tint="0.79989013336588644"/>
        </patternFill>
      </fill>
    </dxf>
    <dxf>
      <fill>
        <patternFill patternType="solid">
          <bgColor theme="7" tint="0.79989013336588644"/>
        </patternFill>
      </fill>
    </dxf>
    <dxf>
      <fill>
        <patternFill patternType="solid">
          <bgColor theme="7" tint="0.79989013336588644"/>
        </patternFill>
      </fill>
    </dxf>
    <dxf>
      <fill>
        <patternFill patternType="solid">
          <bgColor theme="7" tint="0.79989013336588644"/>
        </patternFill>
      </fill>
    </dxf>
    <dxf>
      <fill>
        <patternFill patternType="solid">
          <bgColor theme="7" tint="0.79989013336588644"/>
        </patternFill>
      </fill>
    </dxf>
    <dxf>
      <fill>
        <patternFill patternType="solid">
          <bgColor theme="7" tint="0.79989013336588644"/>
        </patternFill>
      </fill>
    </dxf>
    <dxf>
      <fill>
        <patternFill patternType="solid">
          <bgColor theme="7" tint="0.79989013336588644"/>
        </patternFill>
      </fill>
    </dxf>
    <dxf>
      <fill>
        <patternFill patternType="solid">
          <bgColor theme="7" tint="0.79989013336588644"/>
        </patternFill>
      </fill>
    </dxf>
    <dxf>
      <fill>
        <patternFill patternType="solid">
          <bgColor theme="7" tint="0.79989013336588644"/>
        </patternFill>
      </fill>
    </dxf>
    <dxf>
      <fill>
        <patternFill patternType="solid">
          <bgColor theme="7" tint="0.79989013336588644"/>
        </patternFill>
      </fill>
    </dxf>
    <dxf>
      <fill>
        <patternFill patternType="solid">
          <bgColor theme="7" tint="0.79989013336588644"/>
        </patternFill>
      </fill>
    </dxf>
    <dxf>
      <fill>
        <patternFill patternType="solid">
          <bgColor theme="7" tint="0.79989013336588644"/>
        </patternFill>
      </fill>
    </dxf>
    <dxf>
      <fill>
        <patternFill patternType="solid">
          <bgColor theme="7" tint="0.79989013336588644"/>
        </patternFill>
      </fill>
    </dxf>
    <dxf>
      <fill>
        <patternFill patternType="solid">
          <bgColor theme="7" tint="0.79989013336588644"/>
        </patternFill>
      </fill>
    </dxf>
    <dxf>
      <fill>
        <patternFill patternType="solid">
          <bgColor theme="7" tint="0.79989013336588644"/>
        </patternFill>
      </fill>
    </dxf>
    <dxf>
      <fill>
        <patternFill patternType="solid">
          <bgColor theme="7" tint="0.79989013336588644"/>
        </patternFill>
      </fill>
    </dxf>
    <dxf>
      <fill>
        <patternFill patternType="solid">
          <bgColor theme="7" tint="0.79989013336588644"/>
        </patternFill>
      </fill>
    </dxf>
    <dxf>
      <fill>
        <patternFill patternType="solid">
          <bgColor theme="7" tint="0.79989013336588644"/>
        </patternFill>
      </fill>
    </dxf>
    <dxf>
      <fill>
        <patternFill patternType="solid">
          <bgColor theme="7" tint="0.79989013336588644"/>
        </patternFill>
      </fill>
    </dxf>
    <dxf>
      <fill>
        <patternFill patternType="solid">
          <bgColor theme="7" tint="0.79989013336588644"/>
        </patternFill>
      </fill>
    </dxf>
    <dxf>
      <fill>
        <patternFill patternType="solid">
          <bgColor theme="7" tint="0.79989013336588644"/>
        </patternFill>
      </fill>
    </dxf>
    <dxf>
      <fill>
        <patternFill patternType="solid">
          <bgColor theme="7" tint="0.79989013336588644"/>
        </patternFill>
      </fill>
    </dxf>
    <dxf>
      <fill>
        <patternFill patternType="solid">
          <bgColor theme="7" tint="0.79989013336588644"/>
        </patternFill>
      </fill>
    </dxf>
    <dxf>
      <fill>
        <patternFill patternType="solid">
          <bgColor theme="7" tint="0.79989013336588644"/>
        </patternFill>
      </fill>
    </dxf>
    <dxf>
      <fill>
        <patternFill patternType="solid">
          <bgColor theme="7" tint="0.79989013336588644"/>
        </patternFill>
      </fill>
    </dxf>
    <dxf>
      <fill>
        <patternFill patternType="solid">
          <bgColor theme="7" tint="0.79989013336588644"/>
        </patternFill>
      </fill>
    </dxf>
    <dxf>
      <fill>
        <patternFill patternType="solid">
          <bgColor theme="7" tint="0.79989013336588644"/>
        </patternFill>
      </fill>
    </dxf>
    <dxf>
      <fill>
        <patternFill patternType="solid">
          <bgColor theme="7" tint="0.79989013336588644"/>
        </patternFill>
      </fill>
    </dxf>
    <dxf>
      <fill>
        <patternFill patternType="solid">
          <bgColor theme="7" tint="0.79989013336588644"/>
        </patternFill>
      </fill>
    </dxf>
    <dxf>
      <fill>
        <patternFill patternType="solid">
          <bgColor theme="7" tint="0.79989013336588644"/>
        </patternFill>
      </fill>
    </dxf>
    <dxf>
      <fill>
        <patternFill patternType="solid">
          <bgColor theme="7" tint="0.79989013336588644"/>
        </patternFill>
      </fill>
    </dxf>
    <dxf>
      <fill>
        <patternFill patternType="solid">
          <bgColor theme="7" tint="0.79989013336588644"/>
        </patternFill>
      </fill>
    </dxf>
    <dxf>
      <fill>
        <patternFill patternType="solid">
          <bgColor theme="7" tint="0.79989013336588644"/>
        </patternFill>
      </fill>
    </dxf>
    <dxf>
      <fill>
        <patternFill patternType="solid">
          <bgColor theme="7" tint="0.79989013336588644"/>
        </patternFill>
      </fill>
    </dxf>
    <dxf>
      <fill>
        <patternFill patternType="solid">
          <bgColor theme="7" tint="0.79989013336588644"/>
        </patternFill>
      </fill>
    </dxf>
    <dxf>
      <fill>
        <patternFill patternType="solid">
          <bgColor theme="7" tint="0.79989013336588644"/>
        </patternFill>
      </fill>
    </dxf>
    <dxf>
      <fill>
        <patternFill patternType="solid">
          <bgColor theme="7" tint="0.79989013336588644"/>
        </patternFill>
      </fill>
    </dxf>
    <dxf>
      <fill>
        <patternFill patternType="solid">
          <bgColor theme="7" tint="0.79989013336588644"/>
        </patternFill>
      </fill>
    </dxf>
    <dxf>
      <fill>
        <patternFill patternType="solid">
          <bgColor theme="7" tint="0.79989013336588644"/>
        </patternFill>
      </fill>
    </dxf>
    <dxf>
      <fill>
        <patternFill patternType="solid">
          <bgColor theme="7" tint="0.79989013336588644"/>
        </patternFill>
      </fill>
    </dxf>
    <dxf>
      <fill>
        <patternFill patternType="solid">
          <bgColor theme="7" tint="0.79989013336588644"/>
        </patternFill>
      </fill>
    </dxf>
    <dxf>
      <fill>
        <patternFill patternType="solid">
          <bgColor theme="7" tint="0.79989013336588644"/>
        </patternFill>
      </fill>
    </dxf>
    <dxf>
      <fill>
        <patternFill patternType="solid">
          <bgColor theme="7" tint="0.79989013336588644"/>
        </patternFill>
      </fill>
    </dxf>
    <dxf>
      <fill>
        <patternFill patternType="solid">
          <bgColor theme="7" tint="0.79989013336588644"/>
        </patternFill>
      </fill>
    </dxf>
    <dxf>
      <fill>
        <patternFill patternType="solid">
          <bgColor theme="7" tint="0.79989013336588644"/>
        </patternFill>
      </fill>
    </dxf>
    <dxf>
      <fill>
        <patternFill patternType="solid">
          <bgColor theme="7" tint="0.79989013336588644"/>
        </patternFill>
      </fill>
    </dxf>
    <dxf>
      <fill>
        <patternFill patternType="solid">
          <bgColor theme="7" tint="0.79989013336588644"/>
        </patternFill>
      </fill>
    </dxf>
    <dxf>
      <fill>
        <patternFill patternType="solid">
          <bgColor theme="7" tint="0.79989013336588644"/>
        </patternFill>
      </fill>
    </dxf>
    <dxf>
      <fill>
        <patternFill patternType="solid">
          <bgColor theme="7" tint="0.79989013336588644"/>
        </patternFill>
      </fill>
    </dxf>
    <dxf>
      <fill>
        <patternFill patternType="solid">
          <bgColor theme="7" tint="0.79989013336588644"/>
        </patternFill>
      </fill>
    </dxf>
    <dxf>
      <fill>
        <patternFill patternType="solid">
          <bgColor theme="7" tint="0.79989013336588644"/>
        </patternFill>
      </fill>
    </dxf>
    <dxf>
      <fill>
        <patternFill patternType="solid">
          <bgColor theme="7" tint="0.79989013336588644"/>
        </patternFill>
      </fill>
    </dxf>
    <dxf>
      <fill>
        <patternFill patternType="solid">
          <bgColor theme="7" tint="0.79989013336588644"/>
        </patternFill>
      </fill>
    </dxf>
    <dxf>
      <fill>
        <patternFill patternType="solid">
          <bgColor theme="7" tint="0.79989013336588644"/>
        </patternFill>
      </fill>
    </dxf>
    <dxf>
      <fill>
        <patternFill patternType="solid">
          <bgColor theme="7" tint="0.79989013336588644"/>
        </patternFill>
      </fill>
    </dxf>
    <dxf>
      <fill>
        <patternFill patternType="solid">
          <bgColor theme="7" tint="0.79989013336588644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theme="7" tint="0.79989013336588644"/>
        </patternFill>
      </fill>
    </dxf>
    <dxf>
      <fill>
        <patternFill patternType="solid">
          <bgColor rgb="FFFF0000"/>
        </patternFill>
      </fill>
    </dxf>
    <dxf>
      <fill>
        <patternFill patternType="solid">
          <fgColor theme="5"/>
          <bgColor rgb="FF000000"/>
        </patternFill>
      </fill>
    </dxf>
    <dxf>
      <fill>
        <patternFill patternType="solid">
          <fgColor theme="5"/>
          <bgColor rgb="FF000000"/>
        </patternFill>
      </fill>
    </dxf>
    <dxf>
      <fill>
        <patternFill patternType="solid">
          <fgColor theme="5"/>
          <bgColor rgb="FF000000"/>
        </patternFill>
      </fill>
    </dxf>
    <dxf>
      <fill>
        <patternFill patternType="solid">
          <fgColor theme="5"/>
          <bgColor rgb="FF000000"/>
        </patternFill>
      </fill>
    </dxf>
    <dxf>
      <fill>
        <patternFill patternType="solid">
          <fgColor theme="5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C3AAA6-7122-490B-AEAD-33C26872F2A9}">
  <dimension ref="A1:M15"/>
  <sheetViews>
    <sheetView workbookViewId="0"/>
  </sheetViews>
  <sheetFormatPr defaultRowHeight="14" x14ac:dyDescent="0.3"/>
  <cols>
    <col min="10" max="10" width="17.6640625" customWidth="1"/>
  </cols>
  <sheetData>
    <row r="1" spans="1:13" ht="18" thickBot="1" x14ac:dyDescent="0.5">
      <c r="A1" s="175" t="s">
        <v>920</v>
      </c>
    </row>
    <row r="2" spans="1:13" ht="35" thickBot="1" x14ac:dyDescent="0.35">
      <c r="A2" s="181" t="s">
        <v>173</v>
      </c>
      <c r="B2" s="182" t="s">
        <v>2</v>
      </c>
      <c r="C2" s="182" t="s">
        <v>1</v>
      </c>
      <c r="D2" s="182" t="s">
        <v>647</v>
      </c>
      <c r="E2" s="182" t="s">
        <v>8</v>
      </c>
      <c r="F2" s="183" t="s">
        <v>169</v>
      </c>
      <c r="G2" s="184" t="s">
        <v>170</v>
      </c>
      <c r="H2" s="185" t="s">
        <v>648</v>
      </c>
      <c r="I2" s="182" t="s">
        <v>649</v>
      </c>
      <c r="J2" s="182" t="s">
        <v>650</v>
      </c>
      <c r="K2" s="182" t="s">
        <v>172</v>
      </c>
      <c r="L2" s="182" t="s">
        <v>651</v>
      </c>
      <c r="M2" s="182" t="s">
        <v>652</v>
      </c>
    </row>
    <row r="3" spans="1:13" ht="23.5" thickBot="1" x14ac:dyDescent="0.35">
      <c r="A3" s="186">
        <v>1</v>
      </c>
      <c r="B3" s="187" t="s">
        <v>653</v>
      </c>
      <c r="C3" s="187" t="s">
        <v>123</v>
      </c>
      <c r="D3" s="187">
        <v>65</v>
      </c>
      <c r="E3" s="187">
        <v>100</v>
      </c>
      <c r="F3" s="188">
        <v>1.64</v>
      </c>
      <c r="G3" s="188">
        <v>1.1299999999999999</v>
      </c>
      <c r="H3" s="205">
        <v>0.67</v>
      </c>
      <c r="I3" s="187" t="s">
        <v>654</v>
      </c>
      <c r="J3" s="187">
        <v>1</v>
      </c>
      <c r="K3" s="187">
        <v>0.67</v>
      </c>
      <c r="L3" s="187" t="s">
        <v>655</v>
      </c>
      <c r="M3" s="187" t="s">
        <v>656</v>
      </c>
    </row>
    <row r="4" spans="1:13" ht="23" x14ac:dyDescent="0.3">
      <c r="A4" s="199">
        <v>3</v>
      </c>
      <c r="B4" s="193" t="s">
        <v>657</v>
      </c>
      <c r="C4" s="193" t="s">
        <v>177</v>
      </c>
      <c r="D4" s="193">
        <v>22</v>
      </c>
      <c r="E4" s="193">
        <v>67</v>
      </c>
      <c r="F4" s="195">
        <v>2.4</v>
      </c>
      <c r="G4" s="195">
        <v>0.41</v>
      </c>
      <c r="H4" s="193">
        <v>43.41</v>
      </c>
      <c r="I4" s="193" t="s">
        <v>658</v>
      </c>
      <c r="J4" s="193">
        <v>1</v>
      </c>
      <c r="K4" s="193">
        <v>0.61</v>
      </c>
      <c r="L4" s="189" t="s">
        <v>659</v>
      </c>
      <c r="M4" s="189" t="s">
        <v>661</v>
      </c>
    </row>
    <row r="5" spans="1:13" ht="23" x14ac:dyDescent="0.3">
      <c r="A5" s="200"/>
      <c r="B5" s="192"/>
      <c r="C5" s="192"/>
      <c r="D5" s="192"/>
      <c r="E5" s="192"/>
      <c r="F5" s="196"/>
      <c r="G5" s="196"/>
      <c r="H5" s="192"/>
      <c r="I5" s="192"/>
      <c r="J5" s="192"/>
      <c r="K5" s="192"/>
      <c r="L5" s="189" t="s">
        <v>660</v>
      </c>
      <c r="M5" s="189" t="s">
        <v>662</v>
      </c>
    </row>
    <row r="6" spans="1:13" ht="35" thickBot="1" x14ac:dyDescent="0.35">
      <c r="A6" s="201"/>
      <c r="B6" s="194"/>
      <c r="C6" s="194"/>
      <c r="D6" s="194"/>
      <c r="E6" s="194"/>
      <c r="F6" s="197"/>
      <c r="G6" s="197"/>
      <c r="H6" s="194"/>
      <c r="I6" s="194"/>
      <c r="J6" s="194"/>
      <c r="K6" s="194"/>
      <c r="L6" s="190"/>
      <c r="M6" s="187" t="s">
        <v>663</v>
      </c>
    </row>
    <row r="7" spans="1:13" ht="23" x14ac:dyDescent="0.3">
      <c r="A7" s="199">
        <v>4</v>
      </c>
      <c r="B7" s="193" t="s">
        <v>664</v>
      </c>
      <c r="C7" s="193" t="s">
        <v>146</v>
      </c>
      <c r="D7" s="193">
        <v>29</v>
      </c>
      <c r="E7" s="193">
        <v>81</v>
      </c>
      <c r="F7" s="195">
        <v>1.63</v>
      </c>
      <c r="G7" s="195">
        <v>0.68</v>
      </c>
      <c r="H7" s="199" t="s">
        <v>665</v>
      </c>
      <c r="I7" s="193" t="s">
        <v>666</v>
      </c>
      <c r="J7" s="193">
        <v>1</v>
      </c>
      <c r="K7" s="193">
        <v>0.57999999999999996</v>
      </c>
      <c r="L7" s="189" t="s">
        <v>659</v>
      </c>
      <c r="M7" s="189" t="s">
        <v>667</v>
      </c>
    </row>
    <row r="8" spans="1:13" ht="23" x14ac:dyDescent="0.3">
      <c r="A8" s="200"/>
      <c r="B8" s="192"/>
      <c r="C8" s="192"/>
      <c r="D8" s="192"/>
      <c r="E8" s="192"/>
      <c r="F8" s="196"/>
      <c r="G8" s="196"/>
      <c r="H8" s="200"/>
      <c r="I8" s="192"/>
      <c r="J8" s="192"/>
      <c r="K8" s="192"/>
      <c r="L8" s="189" t="s">
        <v>660</v>
      </c>
      <c r="M8" s="189" t="s">
        <v>668</v>
      </c>
    </row>
    <row r="9" spans="1:13" x14ac:dyDescent="0.3">
      <c r="A9" s="200"/>
      <c r="B9" s="192"/>
      <c r="C9" s="192"/>
      <c r="D9" s="192"/>
      <c r="E9" s="192"/>
      <c r="F9" s="196"/>
      <c r="G9" s="196"/>
      <c r="H9" s="200"/>
      <c r="I9" s="192"/>
      <c r="J9" s="192"/>
      <c r="K9" s="192"/>
      <c r="L9" s="191"/>
      <c r="M9" s="189" t="s">
        <v>669</v>
      </c>
    </row>
    <row r="10" spans="1:13" ht="35" thickBot="1" x14ac:dyDescent="0.35">
      <c r="A10" s="201"/>
      <c r="B10" s="194"/>
      <c r="C10" s="194"/>
      <c r="D10" s="194"/>
      <c r="E10" s="194"/>
      <c r="F10" s="197"/>
      <c r="G10" s="197"/>
      <c r="H10" s="201"/>
      <c r="I10" s="194"/>
      <c r="J10" s="194"/>
      <c r="K10" s="194"/>
      <c r="L10" s="190"/>
      <c r="M10" s="187" t="s">
        <v>663</v>
      </c>
    </row>
    <row r="11" spans="1:13" x14ac:dyDescent="0.3">
      <c r="A11" s="199">
        <v>5</v>
      </c>
      <c r="B11" s="199" t="s">
        <v>48</v>
      </c>
      <c r="C11" s="193" t="s">
        <v>47</v>
      </c>
      <c r="D11" s="193">
        <v>50</v>
      </c>
      <c r="E11" s="193">
        <v>100</v>
      </c>
      <c r="F11" s="202">
        <v>1.03</v>
      </c>
      <c r="G11" s="195">
        <v>1.08</v>
      </c>
      <c r="H11" s="199" t="s">
        <v>670</v>
      </c>
      <c r="I11" s="193">
        <v>2.5</v>
      </c>
      <c r="J11" s="193">
        <v>1</v>
      </c>
      <c r="K11" s="199">
        <v>0.56999999999999995</v>
      </c>
      <c r="L11" s="193" t="s">
        <v>671</v>
      </c>
      <c r="M11" s="189" t="s">
        <v>672</v>
      </c>
    </row>
    <row r="12" spans="1:13" x14ac:dyDescent="0.3">
      <c r="A12" s="200"/>
      <c r="B12" s="200"/>
      <c r="C12" s="192"/>
      <c r="D12" s="192"/>
      <c r="E12" s="192"/>
      <c r="F12" s="203"/>
      <c r="G12" s="196"/>
      <c r="H12" s="200"/>
      <c r="I12" s="192"/>
      <c r="J12" s="192"/>
      <c r="K12" s="200"/>
      <c r="L12" s="192"/>
      <c r="M12" s="189" t="s">
        <v>673</v>
      </c>
    </row>
    <row r="13" spans="1:13" ht="23.5" thickBot="1" x14ac:dyDescent="0.35">
      <c r="A13" s="201"/>
      <c r="B13" s="201"/>
      <c r="C13" s="194"/>
      <c r="D13" s="194"/>
      <c r="E13" s="194"/>
      <c r="F13" s="204"/>
      <c r="G13" s="197"/>
      <c r="H13" s="201"/>
      <c r="I13" s="194"/>
      <c r="J13" s="194"/>
      <c r="K13" s="201"/>
      <c r="L13" s="194"/>
      <c r="M13" s="187" t="s">
        <v>674</v>
      </c>
    </row>
    <row r="14" spans="1:13" ht="23" x14ac:dyDescent="0.3">
      <c r="A14" s="193">
        <v>10</v>
      </c>
      <c r="B14" s="193" t="s">
        <v>122</v>
      </c>
      <c r="C14" s="193" t="s">
        <v>121</v>
      </c>
      <c r="D14" s="193">
        <v>15</v>
      </c>
      <c r="E14" s="193">
        <v>100</v>
      </c>
      <c r="F14" s="195">
        <v>1.1200000000000001</v>
      </c>
      <c r="G14" s="195">
        <v>0.84</v>
      </c>
      <c r="H14" s="199" t="s">
        <v>675</v>
      </c>
      <c r="I14" s="193" t="s">
        <v>676</v>
      </c>
      <c r="J14" s="193">
        <v>2</v>
      </c>
      <c r="K14" s="193">
        <v>0.54</v>
      </c>
      <c r="L14" s="189" t="s">
        <v>659</v>
      </c>
      <c r="M14" s="193" t="s">
        <v>678</v>
      </c>
    </row>
    <row r="15" spans="1:13" ht="14.5" thickBot="1" x14ac:dyDescent="0.35">
      <c r="A15" s="194"/>
      <c r="B15" s="194"/>
      <c r="C15" s="194"/>
      <c r="D15" s="194"/>
      <c r="E15" s="194"/>
      <c r="F15" s="197"/>
      <c r="G15" s="197"/>
      <c r="H15" s="201"/>
      <c r="I15" s="194"/>
      <c r="J15" s="194"/>
      <c r="K15" s="194"/>
      <c r="L15" s="187" t="s">
        <v>677</v>
      </c>
      <c r="M15" s="194"/>
    </row>
  </sheetData>
  <mergeCells count="46">
    <mergeCell ref="G14:G15"/>
    <mergeCell ref="H14:H15"/>
    <mergeCell ref="I14:I15"/>
    <mergeCell ref="J14:J15"/>
    <mergeCell ref="K14:K15"/>
    <mergeCell ref="M14:M15"/>
    <mergeCell ref="A14:A15"/>
    <mergeCell ref="B14:B15"/>
    <mergeCell ref="C14:C15"/>
    <mergeCell ref="D14:D15"/>
    <mergeCell ref="E14:E15"/>
    <mergeCell ref="F14:F15"/>
    <mergeCell ref="G11:G13"/>
    <mergeCell ref="H11:H13"/>
    <mergeCell ref="I11:I13"/>
    <mergeCell ref="J11:J13"/>
    <mergeCell ref="K11:K13"/>
    <mergeCell ref="L11:L13"/>
    <mergeCell ref="A11:A13"/>
    <mergeCell ref="B11:B13"/>
    <mergeCell ref="C11:C13"/>
    <mergeCell ref="D11:D13"/>
    <mergeCell ref="E11:E13"/>
    <mergeCell ref="F11:F13"/>
    <mergeCell ref="F7:F10"/>
    <mergeCell ref="G7:G10"/>
    <mergeCell ref="H7:H10"/>
    <mergeCell ref="I7:I10"/>
    <mergeCell ref="J7:J10"/>
    <mergeCell ref="K7:K10"/>
    <mergeCell ref="G4:G6"/>
    <mergeCell ref="H4:H6"/>
    <mergeCell ref="I4:I6"/>
    <mergeCell ref="J4:J6"/>
    <mergeCell ref="K4:K6"/>
    <mergeCell ref="A7:A10"/>
    <mergeCell ref="B7:B10"/>
    <mergeCell ref="C7:C10"/>
    <mergeCell ref="D7:D10"/>
    <mergeCell ref="E7:E10"/>
    <mergeCell ref="A4:A6"/>
    <mergeCell ref="B4:B6"/>
    <mergeCell ref="C4:C6"/>
    <mergeCell ref="D4:D6"/>
    <mergeCell ref="E4:E6"/>
    <mergeCell ref="F4:F6"/>
  </mergeCells>
  <phoneticPr fontId="20" type="noConversion"/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91CFA0-18E6-4D34-911D-A92CE3203B12}">
  <dimension ref="A1:M40"/>
  <sheetViews>
    <sheetView topLeftCell="A28" workbookViewId="0">
      <selection activeCell="D33" sqref="D33"/>
    </sheetView>
  </sheetViews>
  <sheetFormatPr defaultRowHeight="14" x14ac:dyDescent="0.3"/>
  <sheetData>
    <row r="1" spans="1:13" ht="14.5" thickBot="1" x14ac:dyDescent="0.35">
      <c r="A1" s="216" t="s">
        <v>731</v>
      </c>
    </row>
    <row r="2" spans="1:13" ht="14.5" thickTop="1" x14ac:dyDescent="0.3">
      <c r="A2" s="212" t="s">
        <v>173</v>
      </c>
      <c r="B2" s="213" t="s">
        <v>2</v>
      </c>
      <c r="C2" s="213" t="s">
        <v>1</v>
      </c>
      <c r="D2" s="207" t="s">
        <v>56</v>
      </c>
      <c r="E2" s="207" t="s">
        <v>57</v>
      </c>
      <c r="F2" s="213" t="s">
        <v>169</v>
      </c>
      <c r="G2" s="213" t="s">
        <v>170</v>
      </c>
      <c r="H2" s="213" t="s">
        <v>681</v>
      </c>
      <c r="I2" s="213" t="s">
        <v>649</v>
      </c>
      <c r="J2" s="213" t="s">
        <v>369</v>
      </c>
      <c r="K2" s="212" t="s">
        <v>682</v>
      </c>
      <c r="L2" s="212" t="s">
        <v>650</v>
      </c>
      <c r="M2" s="215" t="s">
        <v>651</v>
      </c>
    </row>
    <row r="3" spans="1:13" ht="14.5" thickBot="1" x14ac:dyDescent="0.35">
      <c r="A3" s="179"/>
      <c r="B3" s="214"/>
      <c r="C3" s="214"/>
      <c r="D3" s="208" t="s">
        <v>679</v>
      </c>
      <c r="E3" s="208" t="s">
        <v>680</v>
      </c>
      <c r="F3" s="214"/>
      <c r="G3" s="214"/>
      <c r="H3" s="214"/>
      <c r="I3" s="214"/>
      <c r="J3" s="214"/>
      <c r="K3" s="179"/>
      <c r="L3" s="179"/>
      <c r="M3" s="180"/>
    </row>
    <row r="4" spans="1:13" x14ac:dyDescent="0.3">
      <c r="A4" s="206">
        <v>12</v>
      </c>
      <c r="B4" s="206" t="s">
        <v>162</v>
      </c>
      <c r="C4" s="206" t="s">
        <v>161</v>
      </c>
      <c r="D4" s="176">
        <v>12</v>
      </c>
      <c r="E4" s="176">
        <v>60</v>
      </c>
      <c r="F4" s="176">
        <v>2.11</v>
      </c>
      <c r="G4" s="206">
        <v>0.19</v>
      </c>
      <c r="H4" s="198" t="s">
        <v>683</v>
      </c>
      <c r="I4" s="176" t="s">
        <v>684</v>
      </c>
      <c r="J4" s="206">
        <v>0.53</v>
      </c>
      <c r="K4" s="176">
        <v>0.08</v>
      </c>
      <c r="L4" s="176">
        <v>2</v>
      </c>
      <c r="M4" s="176"/>
    </row>
    <row r="5" spans="1:13" ht="23" x14ac:dyDescent="0.3">
      <c r="A5" s="217">
        <v>13</v>
      </c>
      <c r="B5" s="206" t="s">
        <v>88</v>
      </c>
      <c r="C5" s="209">
        <v>29348</v>
      </c>
      <c r="D5" s="206">
        <v>163</v>
      </c>
      <c r="E5" s="206">
        <v>100</v>
      </c>
      <c r="F5" s="206">
        <v>0.55000000000000004</v>
      </c>
      <c r="G5" s="206">
        <v>1.31</v>
      </c>
      <c r="H5" s="217" t="s">
        <v>685</v>
      </c>
      <c r="I5" s="206">
        <v>817.05</v>
      </c>
      <c r="J5" s="206">
        <v>0.53</v>
      </c>
      <c r="K5" s="176">
        <v>0</v>
      </c>
      <c r="L5" s="176">
        <v>1</v>
      </c>
      <c r="M5" s="178" t="s">
        <v>671</v>
      </c>
    </row>
    <row r="6" spans="1:13" x14ac:dyDescent="0.3">
      <c r="A6" s="217">
        <v>14</v>
      </c>
      <c r="B6" s="206" t="s">
        <v>120</v>
      </c>
      <c r="C6" s="206" t="s">
        <v>119</v>
      </c>
      <c r="D6" s="206">
        <v>385</v>
      </c>
      <c r="E6" s="206">
        <v>78</v>
      </c>
      <c r="F6" s="206">
        <v>0.71</v>
      </c>
      <c r="G6" s="206">
        <v>1.1399999999999999</v>
      </c>
      <c r="H6" s="217" t="s">
        <v>686</v>
      </c>
      <c r="I6" s="206">
        <v>104.13</v>
      </c>
      <c r="J6" s="206">
        <v>0.53</v>
      </c>
      <c r="K6" s="176">
        <v>0.08</v>
      </c>
      <c r="L6" s="176">
        <v>2</v>
      </c>
      <c r="M6" s="176"/>
    </row>
    <row r="7" spans="1:13" x14ac:dyDescent="0.3">
      <c r="A7" s="217">
        <v>15</v>
      </c>
      <c r="B7" s="206" t="s">
        <v>192</v>
      </c>
      <c r="C7" s="176" t="s">
        <v>191</v>
      </c>
      <c r="D7" s="176">
        <v>28</v>
      </c>
      <c r="E7" s="176">
        <v>57</v>
      </c>
      <c r="F7" s="176">
        <v>1.78</v>
      </c>
      <c r="G7" s="206">
        <v>0.32</v>
      </c>
      <c r="H7" s="176" t="s">
        <v>687</v>
      </c>
      <c r="I7" s="176" t="s">
        <v>688</v>
      </c>
      <c r="J7" s="206">
        <v>0.52</v>
      </c>
      <c r="K7" s="176">
        <v>0.08</v>
      </c>
      <c r="L7" s="176">
        <v>2</v>
      </c>
      <c r="M7" s="178" t="s">
        <v>677</v>
      </c>
    </row>
    <row r="8" spans="1:13" x14ac:dyDescent="0.3">
      <c r="A8" s="217">
        <v>16</v>
      </c>
      <c r="B8" s="206" t="s">
        <v>194</v>
      </c>
      <c r="C8" s="206" t="s">
        <v>193</v>
      </c>
      <c r="D8" s="206">
        <v>14</v>
      </c>
      <c r="E8" s="206">
        <v>100</v>
      </c>
      <c r="F8" s="206">
        <v>0.94</v>
      </c>
      <c r="G8" s="206">
        <v>0.82</v>
      </c>
      <c r="H8" s="206" t="s">
        <v>689</v>
      </c>
      <c r="I8" s="206">
        <v>2.91</v>
      </c>
      <c r="J8" s="206">
        <v>0.51</v>
      </c>
      <c r="K8" s="176">
        <v>0</v>
      </c>
      <c r="L8" s="176">
        <v>1</v>
      </c>
      <c r="M8" s="176"/>
    </row>
    <row r="9" spans="1:13" x14ac:dyDescent="0.3">
      <c r="A9" s="217">
        <v>17</v>
      </c>
      <c r="B9" s="206" t="s">
        <v>196</v>
      </c>
      <c r="C9" s="206" t="s">
        <v>195</v>
      </c>
      <c r="D9" s="206">
        <v>27</v>
      </c>
      <c r="E9" s="206">
        <v>100</v>
      </c>
      <c r="F9" s="206">
        <v>0.78</v>
      </c>
      <c r="G9" s="206">
        <v>0.95</v>
      </c>
      <c r="H9" s="206" t="s">
        <v>690</v>
      </c>
      <c r="I9" s="206">
        <v>0.68</v>
      </c>
      <c r="J9" s="206">
        <v>0.51</v>
      </c>
      <c r="K9" s="176">
        <v>0.08</v>
      </c>
      <c r="L9" s="206">
        <v>2</v>
      </c>
      <c r="M9" s="176"/>
    </row>
    <row r="10" spans="1:13" x14ac:dyDescent="0.3">
      <c r="A10" s="217">
        <v>18</v>
      </c>
      <c r="B10" s="206" t="s">
        <v>115</v>
      </c>
      <c r="C10" s="206" t="s">
        <v>114</v>
      </c>
      <c r="D10" s="206">
        <v>433</v>
      </c>
      <c r="E10" s="206">
        <v>64</v>
      </c>
      <c r="F10" s="206">
        <v>0.7</v>
      </c>
      <c r="G10" s="206">
        <v>0.96</v>
      </c>
      <c r="H10" s="217" t="s">
        <v>691</v>
      </c>
      <c r="I10" s="206">
        <v>0.72</v>
      </c>
      <c r="J10" s="206">
        <v>0.5</v>
      </c>
      <c r="K10" s="176">
        <v>0.08</v>
      </c>
      <c r="L10" s="176">
        <v>2</v>
      </c>
      <c r="M10" s="176"/>
    </row>
    <row r="11" spans="1:13" x14ac:dyDescent="0.3">
      <c r="A11" s="217">
        <v>19</v>
      </c>
      <c r="B11" s="206" t="s">
        <v>96</v>
      </c>
      <c r="C11" s="206" t="s">
        <v>95</v>
      </c>
      <c r="D11" s="206">
        <v>58</v>
      </c>
      <c r="E11" s="206">
        <v>98</v>
      </c>
      <c r="F11" s="206">
        <v>0.59</v>
      </c>
      <c r="G11" s="206">
        <v>1.07</v>
      </c>
      <c r="H11" s="206" t="s">
        <v>692</v>
      </c>
      <c r="I11" s="206">
        <v>29.11</v>
      </c>
      <c r="J11" s="206">
        <v>0.5</v>
      </c>
      <c r="K11" s="176">
        <v>0</v>
      </c>
      <c r="L11" s="176">
        <v>1</v>
      </c>
      <c r="M11" s="176"/>
    </row>
    <row r="12" spans="1:13" x14ac:dyDescent="0.3">
      <c r="A12" s="217">
        <v>20</v>
      </c>
      <c r="B12" s="206" t="s">
        <v>199</v>
      </c>
      <c r="C12" s="206" t="s">
        <v>198</v>
      </c>
      <c r="D12" s="206">
        <v>16</v>
      </c>
      <c r="E12" s="206">
        <v>100</v>
      </c>
      <c r="F12" s="206">
        <v>0.79</v>
      </c>
      <c r="G12" s="206">
        <v>0.86</v>
      </c>
      <c r="H12" s="206" t="s">
        <v>693</v>
      </c>
      <c r="I12" s="206">
        <v>0.65</v>
      </c>
      <c r="J12" s="206">
        <v>0.5</v>
      </c>
      <c r="K12" s="176">
        <v>0</v>
      </c>
      <c r="L12" s="176">
        <v>1</v>
      </c>
      <c r="M12" s="176"/>
    </row>
    <row r="13" spans="1:13" x14ac:dyDescent="0.3">
      <c r="A13" s="217">
        <v>21</v>
      </c>
      <c r="B13" s="206" t="s">
        <v>201</v>
      </c>
      <c r="C13" s="206" t="s">
        <v>200</v>
      </c>
      <c r="D13" s="206">
        <v>549</v>
      </c>
      <c r="E13" s="206">
        <v>100</v>
      </c>
      <c r="F13" s="206">
        <v>0.13</v>
      </c>
      <c r="G13" s="206">
        <v>1.55</v>
      </c>
      <c r="H13" s="206" t="s">
        <v>694</v>
      </c>
      <c r="I13" s="206">
        <v>83.18</v>
      </c>
      <c r="J13" s="206">
        <v>0.5</v>
      </c>
      <c r="K13" s="176">
        <v>0.13</v>
      </c>
      <c r="L13" s="176">
        <v>4</v>
      </c>
      <c r="M13" s="176"/>
    </row>
    <row r="14" spans="1:13" x14ac:dyDescent="0.3">
      <c r="A14" s="217">
        <v>22</v>
      </c>
      <c r="B14" s="206" t="s">
        <v>203</v>
      </c>
      <c r="C14" s="206" t="s">
        <v>202</v>
      </c>
      <c r="D14" s="206">
        <v>12</v>
      </c>
      <c r="E14" s="206">
        <v>98</v>
      </c>
      <c r="F14" s="206">
        <v>0.84</v>
      </c>
      <c r="G14" s="206">
        <v>0.76</v>
      </c>
      <c r="H14" s="206" t="s">
        <v>695</v>
      </c>
      <c r="I14" s="206">
        <v>48.4</v>
      </c>
      <c r="J14" s="206">
        <v>0.49</v>
      </c>
      <c r="K14" s="176">
        <v>0.08</v>
      </c>
      <c r="L14" s="176">
        <v>2</v>
      </c>
      <c r="M14" s="176"/>
    </row>
    <row r="15" spans="1:13" ht="23" x14ac:dyDescent="0.3">
      <c r="A15" s="217">
        <v>23</v>
      </c>
      <c r="B15" s="206" t="s">
        <v>108</v>
      </c>
      <c r="C15" s="206" t="s">
        <v>107</v>
      </c>
      <c r="D15" s="206">
        <v>135</v>
      </c>
      <c r="E15" s="206" t="s">
        <v>696</v>
      </c>
      <c r="F15" s="206">
        <v>1.1200000000000001</v>
      </c>
      <c r="G15" s="206">
        <v>0.52</v>
      </c>
      <c r="H15" s="217" t="s">
        <v>697</v>
      </c>
      <c r="I15" s="206">
        <v>1.53</v>
      </c>
      <c r="J15" s="206">
        <v>0.48</v>
      </c>
      <c r="K15" s="176">
        <v>0.13</v>
      </c>
      <c r="L15" s="176">
        <v>2</v>
      </c>
      <c r="M15" s="178" t="s">
        <v>698</v>
      </c>
    </row>
    <row r="16" spans="1:13" x14ac:dyDescent="0.3">
      <c r="A16" s="217">
        <v>24</v>
      </c>
      <c r="B16" s="206" t="s">
        <v>145</v>
      </c>
      <c r="C16" s="206" t="s">
        <v>144</v>
      </c>
      <c r="D16" s="206">
        <v>9.3000000000000007</v>
      </c>
      <c r="E16" s="206">
        <v>100</v>
      </c>
      <c r="F16" s="206">
        <v>0.81</v>
      </c>
      <c r="G16" s="206">
        <v>0.75</v>
      </c>
      <c r="H16" s="217" t="s">
        <v>699</v>
      </c>
      <c r="I16" s="206">
        <v>0.5</v>
      </c>
      <c r="J16" s="206">
        <v>0.48</v>
      </c>
      <c r="K16" s="176">
        <v>0.08</v>
      </c>
      <c r="L16" s="176">
        <v>2</v>
      </c>
      <c r="M16" s="176"/>
    </row>
    <row r="17" spans="1:13" x14ac:dyDescent="0.3">
      <c r="A17" s="217">
        <v>25</v>
      </c>
      <c r="B17" s="206" t="s">
        <v>205</v>
      </c>
      <c r="C17" s="206" t="s">
        <v>204</v>
      </c>
      <c r="D17" s="206">
        <v>6.7</v>
      </c>
      <c r="E17" s="206">
        <v>64</v>
      </c>
      <c r="F17" s="206">
        <v>1.62</v>
      </c>
      <c r="G17" s="206">
        <v>0.15</v>
      </c>
      <c r="H17" s="206" t="s">
        <v>700</v>
      </c>
      <c r="I17" s="206">
        <v>9.59</v>
      </c>
      <c r="J17" s="206">
        <v>0.47</v>
      </c>
      <c r="K17" s="176">
        <v>0.08</v>
      </c>
      <c r="L17" s="176">
        <v>2</v>
      </c>
      <c r="M17" s="176"/>
    </row>
    <row r="18" spans="1:13" ht="46" x14ac:dyDescent="0.3">
      <c r="A18" s="217">
        <v>26</v>
      </c>
      <c r="B18" s="206" t="s">
        <v>207</v>
      </c>
      <c r="C18" s="206" t="s">
        <v>206</v>
      </c>
      <c r="D18" s="206">
        <v>25</v>
      </c>
      <c r="E18" s="206">
        <v>80</v>
      </c>
      <c r="F18" s="206">
        <v>0.86</v>
      </c>
      <c r="G18" s="206">
        <v>0.64</v>
      </c>
      <c r="H18" s="206" t="s">
        <v>701</v>
      </c>
      <c r="I18" s="206">
        <v>1.31</v>
      </c>
      <c r="J18" s="206">
        <v>0.47</v>
      </c>
      <c r="K18" s="176">
        <v>0.04</v>
      </c>
      <c r="L18" s="176">
        <v>3</v>
      </c>
      <c r="M18" s="178" t="s">
        <v>702</v>
      </c>
    </row>
    <row r="19" spans="1:13" x14ac:dyDescent="0.3">
      <c r="A19" s="217">
        <v>27</v>
      </c>
      <c r="B19" s="206" t="s">
        <v>209</v>
      </c>
      <c r="C19" s="206" t="s">
        <v>208</v>
      </c>
      <c r="D19" s="206">
        <v>43</v>
      </c>
      <c r="E19" s="206">
        <v>100</v>
      </c>
      <c r="F19" s="206">
        <v>0.4</v>
      </c>
      <c r="G19" s="206">
        <v>1.05</v>
      </c>
      <c r="H19" s="206" t="s">
        <v>703</v>
      </c>
      <c r="I19" s="206">
        <v>0.67</v>
      </c>
      <c r="J19" s="206">
        <v>0.47</v>
      </c>
      <c r="K19" s="176">
        <v>0.04</v>
      </c>
      <c r="L19" s="176">
        <v>3</v>
      </c>
      <c r="M19" s="176"/>
    </row>
    <row r="20" spans="1:13" ht="23" x14ac:dyDescent="0.3">
      <c r="A20" s="217">
        <v>28</v>
      </c>
      <c r="B20" s="206" t="s">
        <v>211</v>
      </c>
      <c r="C20" s="206" t="s">
        <v>210</v>
      </c>
      <c r="D20" s="206">
        <v>57</v>
      </c>
      <c r="E20" s="206">
        <v>100</v>
      </c>
      <c r="F20" s="206">
        <v>0.33</v>
      </c>
      <c r="G20" s="206">
        <v>1.1000000000000001</v>
      </c>
      <c r="H20" s="206" t="s">
        <v>704</v>
      </c>
      <c r="I20" s="206">
        <v>1.1299999999999999</v>
      </c>
      <c r="J20" s="206">
        <v>0.47</v>
      </c>
      <c r="K20" s="176">
        <v>0</v>
      </c>
      <c r="L20" s="176">
        <v>1</v>
      </c>
      <c r="M20" s="178" t="s">
        <v>671</v>
      </c>
    </row>
    <row r="21" spans="1:13" ht="23" x14ac:dyDescent="0.3">
      <c r="A21" s="217">
        <v>29</v>
      </c>
      <c r="B21" s="206" t="s">
        <v>213</v>
      </c>
      <c r="C21" s="206" t="s">
        <v>212</v>
      </c>
      <c r="D21" s="206">
        <v>54</v>
      </c>
      <c r="E21" s="206">
        <v>100</v>
      </c>
      <c r="F21" s="206">
        <v>0.33</v>
      </c>
      <c r="G21" s="206">
        <v>1.0900000000000001</v>
      </c>
      <c r="H21" s="206" t="s">
        <v>705</v>
      </c>
      <c r="I21" s="206" t="s">
        <v>706</v>
      </c>
      <c r="J21" s="206">
        <v>0.46</v>
      </c>
      <c r="K21" s="176">
        <v>0.08</v>
      </c>
      <c r="L21" s="176">
        <v>2</v>
      </c>
      <c r="M21" s="178" t="s">
        <v>660</v>
      </c>
    </row>
    <row r="22" spans="1:13" x14ac:dyDescent="0.3">
      <c r="A22" s="217">
        <v>30</v>
      </c>
      <c r="B22" s="206" t="s">
        <v>215</v>
      </c>
      <c r="C22" s="206" t="s">
        <v>214</v>
      </c>
      <c r="D22" s="206">
        <v>194</v>
      </c>
      <c r="E22" s="206">
        <v>67</v>
      </c>
      <c r="F22" s="206">
        <v>0.56000000000000005</v>
      </c>
      <c r="G22" s="206">
        <v>0.85</v>
      </c>
      <c r="H22" s="206" t="s">
        <v>707</v>
      </c>
      <c r="I22" s="206" t="s">
        <v>708</v>
      </c>
      <c r="J22" s="206">
        <v>0.46</v>
      </c>
      <c r="K22" s="176">
        <v>0.08</v>
      </c>
      <c r="L22" s="176">
        <v>2</v>
      </c>
      <c r="M22" s="178" t="s">
        <v>677</v>
      </c>
    </row>
    <row r="23" spans="1:13" x14ac:dyDescent="0.3">
      <c r="A23" s="217">
        <v>31</v>
      </c>
      <c r="B23" s="206" t="s">
        <v>217</v>
      </c>
      <c r="C23" s="206" t="s">
        <v>216</v>
      </c>
      <c r="D23" s="206">
        <v>246</v>
      </c>
      <c r="E23" s="206">
        <v>100</v>
      </c>
      <c r="F23" s="206">
        <v>0.02</v>
      </c>
      <c r="G23" s="206">
        <v>1.39</v>
      </c>
      <c r="H23" s="206" t="s">
        <v>709</v>
      </c>
      <c r="I23" s="206">
        <v>4.93</v>
      </c>
      <c r="J23" s="206">
        <v>0.46</v>
      </c>
      <c r="K23" s="176">
        <v>0</v>
      </c>
      <c r="L23" s="176">
        <v>1</v>
      </c>
      <c r="M23" s="176"/>
    </row>
    <row r="24" spans="1:13" x14ac:dyDescent="0.3">
      <c r="A24" s="217">
        <v>32</v>
      </c>
      <c r="B24" s="206" t="s">
        <v>131</v>
      </c>
      <c r="C24" s="206" t="s">
        <v>130</v>
      </c>
      <c r="D24" s="206">
        <v>133</v>
      </c>
      <c r="E24" s="206">
        <v>100</v>
      </c>
      <c r="F24" s="206">
        <v>0.11</v>
      </c>
      <c r="G24" s="206">
        <v>1.27</v>
      </c>
      <c r="H24" s="217" t="s">
        <v>710</v>
      </c>
      <c r="I24" s="206">
        <v>5.3</v>
      </c>
      <c r="J24" s="206">
        <v>0.46</v>
      </c>
      <c r="K24" s="176">
        <v>0.08</v>
      </c>
      <c r="L24" s="176">
        <v>2</v>
      </c>
      <c r="M24" s="178" t="s">
        <v>677</v>
      </c>
    </row>
    <row r="25" spans="1:13" x14ac:dyDescent="0.3">
      <c r="A25" s="217">
        <v>33</v>
      </c>
      <c r="B25" s="206" t="s">
        <v>219</v>
      </c>
      <c r="C25" s="206" t="s">
        <v>218</v>
      </c>
      <c r="D25" s="206">
        <v>39</v>
      </c>
      <c r="E25" s="206">
        <v>98</v>
      </c>
      <c r="F25" s="206">
        <v>0.33</v>
      </c>
      <c r="G25" s="206">
        <v>1</v>
      </c>
      <c r="H25" s="206" t="s">
        <v>711</v>
      </c>
      <c r="I25" s="206">
        <v>57.24</v>
      </c>
      <c r="J25" s="206">
        <v>0.45</v>
      </c>
      <c r="K25" s="176">
        <v>0</v>
      </c>
      <c r="L25" s="176">
        <v>1</v>
      </c>
      <c r="M25" s="176"/>
    </row>
    <row r="26" spans="1:13" x14ac:dyDescent="0.3">
      <c r="A26" s="217">
        <v>34</v>
      </c>
      <c r="B26" s="206" t="s">
        <v>221</v>
      </c>
      <c r="C26" s="206" t="s">
        <v>220</v>
      </c>
      <c r="D26" s="206">
        <v>28</v>
      </c>
      <c r="E26" s="206">
        <v>100</v>
      </c>
      <c r="F26" s="206">
        <v>0.37</v>
      </c>
      <c r="G26" s="206">
        <v>0.96</v>
      </c>
      <c r="H26" s="206" t="s">
        <v>712</v>
      </c>
      <c r="I26" s="206" t="s">
        <v>713</v>
      </c>
      <c r="J26" s="206">
        <v>0.45</v>
      </c>
      <c r="K26" s="176">
        <v>0.08</v>
      </c>
      <c r="L26" s="176">
        <v>2</v>
      </c>
      <c r="M26" s="176"/>
    </row>
    <row r="27" spans="1:13" x14ac:dyDescent="0.3">
      <c r="A27" s="217">
        <v>35</v>
      </c>
      <c r="B27" s="206" t="s">
        <v>156</v>
      </c>
      <c r="C27" s="206" t="s">
        <v>155</v>
      </c>
      <c r="D27" s="206">
        <v>27</v>
      </c>
      <c r="E27" s="206">
        <v>81</v>
      </c>
      <c r="F27" s="206">
        <v>0.68</v>
      </c>
      <c r="G27" s="206">
        <v>0.67</v>
      </c>
      <c r="H27" s="217" t="s">
        <v>714</v>
      </c>
      <c r="I27" s="206">
        <v>0.86</v>
      </c>
      <c r="J27" s="206">
        <v>0.45</v>
      </c>
      <c r="K27" s="176">
        <v>0</v>
      </c>
      <c r="L27" s="176">
        <v>1</v>
      </c>
      <c r="M27" s="176"/>
    </row>
    <row r="28" spans="1:13" x14ac:dyDescent="0.3">
      <c r="A28" s="217">
        <v>36</v>
      </c>
      <c r="B28" s="206" t="s">
        <v>223</v>
      </c>
      <c r="C28" s="206" t="s">
        <v>222</v>
      </c>
      <c r="D28" s="206">
        <v>12</v>
      </c>
      <c r="E28" s="206">
        <v>75</v>
      </c>
      <c r="F28" s="206">
        <v>0.99</v>
      </c>
      <c r="G28" s="206">
        <v>0.42</v>
      </c>
      <c r="H28" s="206" t="s">
        <v>715</v>
      </c>
      <c r="I28" s="206">
        <v>5.7</v>
      </c>
      <c r="J28" s="206">
        <v>0.45</v>
      </c>
      <c r="K28" s="176">
        <v>0.08</v>
      </c>
      <c r="L28" s="176">
        <v>2</v>
      </c>
      <c r="M28" s="176"/>
    </row>
    <row r="29" spans="1:13" ht="23" x14ac:dyDescent="0.3">
      <c r="A29" s="217">
        <v>37</v>
      </c>
      <c r="B29" s="206" t="s">
        <v>93</v>
      </c>
      <c r="C29" s="206" t="s">
        <v>92</v>
      </c>
      <c r="D29" s="206">
        <v>33</v>
      </c>
      <c r="E29" s="206">
        <v>100</v>
      </c>
      <c r="F29" s="206">
        <v>0.31</v>
      </c>
      <c r="G29" s="206">
        <v>0.99</v>
      </c>
      <c r="H29" s="217" t="s">
        <v>716</v>
      </c>
      <c r="I29" s="206" t="s">
        <v>717</v>
      </c>
      <c r="J29" s="206">
        <v>0.45</v>
      </c>
      <c r="K29" s="176">
        <v>0.08</v>
      </c>
      <c r="L29" s="176">
        <v>2</v>
      </c>
      <c r="M29" s="178" t="s">
        <v>655</v>
      </c>
    </row>
    <row r="30" spans="1:13" x14ac:dyDescent="0.3">
      <c r="A30" s="217">
        <v>38</v>
      </c>
      <c r="B30" s="206" t="s">
        <v>159</v>
      </c>
      <c r="C30" s="206" t="s">
        <v>158</v>
      </c>
      <c r="D30" s="206">
        <v>13</v>
      </c>
      <c r="E30" s="206">
        <v>33</v>
      </c>
      <c r="F30" s="206">
        <v>2.11</v>
      </c>
      <c r="G30" s="206">
        <v>-0.2</v>
      </c>
      <c r="H30" s="217" t="s">
        <v>718</v>
      </c>
      <c r="I30" s="206">
        <v>480.77</v>
      </c>
      <c r="J30" s="206">
        <v>0.45</v>
      </c>
      <c r="K30" s="176">
        <v>0.08</v>
      </c>
      <c r="L30" s="176">
        <v>2</v>
      </c>
      <c r="M30" s="176"/>
    </row>
    <row r="31" spans="1:13" ht="23" x14ac:dyDescent="0.3">
      <c r="A31" s="217">
        <v>39</v>
      </c>
      <c r="B31" s="206" t="s">
        <v>225</v>
      </c>
      <c r="C31" s="206" t="s">
        <v>224</v>
      </c>
      <c r="D31" s="206">
        <v>9.3000000000000007</v>
      </c>
      <c r="E31" s="206">
        <v>62</v>
      </c>
      <c r="F31" s="206">
        <v>1.32</v>
      </c>
      <c r="G31" s="206">
        <v>0.18</v>
      </c>
      <c r="H31" s="206" t="s">
        <v>719</v>
      </c>
      <c r="I31" s="206">
        <v>2.39</v>
      </c>
      <c r="J31" s="206">
        <v>0.44</v>
      </c>
      <c r="K31" s="176">
        <v>0.08</v>
      </c>
      <c r="L31" s="176">
        <v>2</v>
      </c>
      <c r="M31" s="178" t="s">
        <v>655</v>
      </c>
    </row>
    <row r="32" spans="1:13" x14ac:dyDescent="0.3">
      <c r="A32" s="217">
        <v>40</v>
      </c>
      <c r="B32" s="206" t="s">
        <v>227</v>
      </c>
      <c r="C32" s="206" t="s">
        <v>226</v>
      </c>
      <c r="D32" s="206">
        <v>58</v>
      </c>
      <c r="E32" s="206">
        <v>87</v>
      </c>
      <c r="F32" s="206">
        <v>0.34</v>
      </c>
      <c r="G32" s="206">
        <v>0.91</v>
      </c>
      <c r="H32" s="206" t="s">
        <v>720</v>
      </c>
      <c r="I32" s="206">
        <v>73.290000000000006</v>
      </c>
      <c r="J32" s="206">
        <v>0.44</v>
      </c>
      <c r="K32" s="176">
        <v>0.08</v>
      </c>
      <c r="L32" s="176">
        <v>2</v>
      </c>
      <c r="M32" s="176"/>
    </row>
    <row r="33" spans="1:13" x14ac:dyDescent="0.3">
      <c r="A33" s="217">
        <v>41</v>
      </c>
      <c r="B33" s="206" t="s">
        <v>229</v>
      </c>
      <c r="C33" s="206" t="s">
        <v>228</v>
      </c>
      <c r="D33" s="206">
        <v>6.6</v>
      </c>
      <c r="E33" s="206">
        <v>100</v>
      </c>
      <c r="F33" s="206">
        <v>0.57999999999999996</v>
      </c>
      <c r="G33" s="206">
        <v>0.68</v>
      </c>
      <c r="H33" s="206" t="s">
        <v>721</v>
      </c>
      <c r="I33" s="206" t="s">
        <v>722</v>
      </c>
      <c r="J33" s="206">
        <v>0.44</v>
      </c>
      <c r="K33" s="176">
        <v>0.08</v>
      </c>
      <c r="L33" s="176">
        <v>2</v>
      </c>
      <c r="M33" s="176"/>
    </row>
    <row r="34" spans="1:13" ht="23" x14ac:dyDescent="0.3">
      <c r="A34" s="217">
        <v>42</v>
      </c>
      <c r="B34" s="206" t="s">
        <v>99</v>
      </c>
      <c r="C34" s="206" t="s">
        <v>98</v>
      </c>
      <c r="D34" s="206">
        <v>69</v>
      </c>
      <c r="E34" s="206">
        <v>100</v>
      </c>
      <c r="F34" s="206">
        <v>0.11</v>
      </c>
      <c r="G34" s="206">
        <v>1.1399999999999999</v>
      </c>
      <c r="H34" s="217" t="s">
        <v>723</v>
      </c>
      <c r="I34" s="206">
        <v>1.9</v>
      </c>
      <c r="J34" s="206">
        <v>0.44</v>
      </c>
      <c r="K34" s="176">
        <v>0</v>
      </c>
      <c r="L34" s="176">
        <v>1</v>
      </c>
      <c r="M34" s="178" t="s">
        <v>671</v>
      </c>
    </row>
    <row r="35" spans="1:13" ht="46" x14ac:dyDescent="0.3">
      <c r="A35" s="217">
        <v>43</v>
      </c>
      <c r="B35" s="206" t="s">
        <v>231</v>
      </c>
      <c r="C35" s="206" t="s">
        <v>230</v>
      </c>
      <c r="D35" s="206">
        <v>12</v>
      </c>
      <c r="E35" s="206">
        <v>73</v>
      </c>
      <c r="F35" s="206">
        <v>0.94</v>
      </c>
      <c r="G35" s="206">
        <v>0.39</v>
      </c>
      <c r="H35" s="206" t="s">
        <v>724</v>
      </c>
      <c r="I35" s="206" t="s">
        <v>725</v>
      </c>
      <c r="J35" s="206">
        <v>0.44</v>
      </c>
      <c r="K35" s="176">
        <v>0</v>
      </c>
      <c r="L35" s="176">
        <v>1</v>
      </c>
      <c r="M35" s="178" t="s">
        <v>702</v>
      </c>
    </row>
    <row r="36" spans="1:13" x14ac:dyDescent="0.3">
      <c r="A36" s="217">
        <v>44</v>
      </c>
      <c r="B36" s="206" t="s">
        <v>233</v>
      </c>
      <c r="C36" s="206" t="s">
        <v>232</v>
      </c>
      <c r="D36" s="206">
        <v>495</v>
      </c>
      <c r="E36" s="206">
        <v>94</v>
      </c>
      <c r="F36" s="206">
        <v>-0.14000000000000001</v>
      </c>
      <c r="G36" s="206">
        <v>1.44</v>
      </c>
      <c r="H36" s="206" t="s">
        <v>726</v>
      </c>
      <c r="I36" s="206">
        <v>2.4700000000000002</v>
      </c>
      <c r="J36" s="206">
        <v>0.44</v>
      </c>
      <c r="K36" s="176">
        <v>0.13</v>
      </c>
      <c r="L36" s="206">
        <v>4</v>
      </c>
      <c r="M36" s="176"/>
    </row>
    <row r="37" spans="1:13" x14ac:dyDescent="0.3">
      <c r="A37" s="217">
        <v>45</v>
      </c>
      <c r="B37" s="206" t="s">
        <v>235</v>
      </c>
      <c r="C37" s="209">
        <v>21399</v>
      </c>
      <c r="D37" s="206">
        <v>2214</v>
      </c>
      <c r="E37" s="206">
        <v>100</v>
      </c>
      <c r="F37" s="206">
        <v>-0.44</v>
      </c>
      <c r="G37" s="206">
        <v>1.82</v>
      </c>
      <c r="H37" s="206" t="s">
        <v>727</v>
      </c>
      <c r="I37" s="206" t="s">
        <v>728</v>
      </c>
      <c r="J37" s="206">
        <v>0.43</v>
      </c>
      <c r="K37" s="176">
        <v>0</v>
      </c>
      <c r="L37" s="176">
        <v>1</v>
      </c>
      <c r="M37" s="176"/>
    </row>
    <row r="38" spans="1:13" x14ac:dyDescent="0.3">
      <c r="A38" s="217">
        <v>46</v>
      </c>
      <c r="B38" s="206" t="s">
        <v>237</v>
      </c>
      <c r="C38" s="206" t="s">
        <v>236</v>
      </c>
      <c r="D38" s="206">
        <v>10</v>
      </c>
      <c r="E38" s="206">
        <v>100</v>
      </c>
      <c r="F38" s="206">
        <v>0.39</v>
      </c>
      <c r="G38" s="206">
        <v>0.77</v>
      </c>
      <c r="H38" s="206" t="s">
        <v>729</v>
      </c>
      <c r="I38" s="206">
        <v>0.33</v>
      </c>
      <c r="J38" s="206">
        <v>0.43</v>
      </c>
      <c r="K38" s="176">
        <v>0.08</v>
      </c>
      <c r="L38" s="176">
        <v>2</v>
      </c>
      <c r="M38" s="176"/>
    </row>
    <row r="39" spans="1:13" ht="14.5" thickBot="1" x14ac:dyDescent="0.35">
      <c r="A39" s="218">
        <v>47</v>
      </c>
      <c r="B39" s="210" t="s">
        <v>239</v>
      </c>
      <c r="C39" s="210" t="s">
        <v>238</v>
      </c>
      <c r="D39" s="210">
        <v>493</v>
      </c>
      <c r="E39" s="210">
        <v>44</v>
      </c>
      <c r="F39" s="210">
        <v>0.49</v>
      </c>
      <c r="G39" s="210">
        <v>0.67</v>
      </c>
      <c r="H39" s="210" t="s">
        <v>730</v>
      </c>
      <c r="I39" s="210">
        <v>0.73</v>
      </c>
      <c r="J39" s="210">
        <v>0.43</v>
      </c>
      <c r="K39" s="211">
        <v>0.08</v>
      </c>
      <c r="L39" s="210">
        <v>2</v>
      </c>
      <c r="M39" s="211"/>
    </row>
    <row r="40" spans="1:13" ht="14.5" thickTop="1" x14ac:dyDescent="0.3"/>
  </sheetData>
  <mergeCells count="11">
    <mergeCell ref="I2:I3"/>
    <mergeCell ref="J2:J3"/>
    <mergeCell ref="K2:K3"/>
    <mergeCell ref="L2:L3"/>
    <mergeCell ref="M2:M3"/>
    <mergeCell ref="A2:A3"/>
    <mergeCell ref="B2:B3"/>
    <mergeCell ref="C2:C3"/>
    <mergeCell ref="F2:F3"/>
    <mergeCell ref="G2:G3"/>
    <mergeCell ref="H2:H3"/>
  </mergeCells>
  <phoneticPr fontId="2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090D8C-A8AB-4341-BA1A-D9A2E42DD03A}">
  <dimension ref="A1:F53"/>
  <sheetViews>
    <sheetView tabSelected="1" topLeftCell="A4" workbookViewId="0">
      <selection activeCell="M12" sqref="M12"/>
    </sheetView>
  </sheetViews>
  <sheetFormatPr defaultRowHeight="14" x14ac:dyDescent="0.3"/>
  <sheetData>
    <row r="1" spans="1:6" ht="14.5" thickBot="1" x14ac:dyDescent="0.35">
      <c r="A1" s="216" t="s">
        <v>732</v>
      </c>
    </row>
    <row r="2" spans="1:6" ht="16.5" thickTop="1" thickBot="1" x14ac:dyDescent="0.35">
      <c r="A2" s="219" t="s">
        <v>733</v>
      </c>
      <c r="B2" s="220" t="s">
        <v>170</v>
      </c>
      <c r="C2" s="220" t="s">
        <v>169</v>
      </c>
      <c r="D2" s="227" t="s">
        <v>648</v>
      </c>
      <c r="E2" s="221" t="s">
        <v>734</v>
      </c>
      <c r="F2" s="220" t="s">
        <v>172</v>
      </c>
    </row>
    <row r="3" spans="1:6" ht="14.5" x14ac:dyDescent="0.3">
      <c r="A3" s="222">
        <v>1</v>
      </c>
      <c r="B3" s="223" t="s">
        <v>735</v>
      </c>
      <c r="C3" s="223" t="s">
        <v>736</v>
      </c>
      <c r="D3" s="228" t="s">
        <v>737</v>
      </c>
      <c r="E3" s="223" t="s">
        <v>738</v>
      </c>
      <c r="F3" s="223" t="s">
        <v>739</v>
      </c>
    </row>
    <row r="4" spans="1:6" ht="14.5" x14ac:dyDescent="0.3">
      <c r="A4" s="222">
        <v>2</v>
      </c>
      <c r="B4" s="223" t="s">
        <v>740</v>
      </c>
      <c r="C4" s="223" t="s">
        <v>741</v>
      </c>
      <c r="D4" s="228" t="s">
        <v>742</v>
      </c>
      <c r="E4" s="223" t="s">
        <v>743</v>
      </c>
      <c r="F4" s="223" t="s">
        <v>744</v>
      </c>
    </row>
    <row r="5" spans="1:6" ht="14.5" x14ac:dyDescent="0.3">
      <c r="A5" s="222">
        <v>3</v>
      </c>
      <c r="B5" s="223" t="s">
        <v>745</v>
      </c>
      <c r="C5" s="223" t="s">
        <v>743</v>
      </c>
      <c r="D5" s="228" t="s">
        <v>739</v>
      </c>
      <c r="E5" s="223" t="s">
        <v>746</v>
      </c>
      <c r="F5" s="223" t="s">
        <v>743</v>
      </c>
    </row>
    <row r="6" spans="1:6" ht="14.5" x14ac:dyDescent="0.3">
      <c r="A6" s="222">
        <v>4</v>
      </c>
      <c r="B6" s="223" t="s">
        <v>747</v>
      </c>
      <c r="C6" s="223" t="s">
        <v>748</v>
      </c>
      <c r="D6" s="228" t="s">
        <v>749</v>
      </c>
      <c r="E6" s="223" t="s">
        <v>750</v>
      </c>
      <c r="F6" s="223" t="s">
        <v>750</v>
      </c>
    </row>
    <row r="7" spans="1:6" ht="14.5" x14ac:dyDescent="0.3">
      <c r="A7" s="222">
        <v>5</v>
      </c>
      <c r="B7" s="223" t="s">
        <v>751</v>
      </c>
      <c r="C7" s="223" t="s">
        <v>746</v>
      </c>
      <c r="D7" s="228" t="s">
        <v>744</v>
      </c>
      <c r="E7" s="223" t="s">
        <v>740</v>
      </c>
      <c r="F7" s="231" t="s">
        <v>752</v>
      </c>
    </row>
    <row r="8" spans="1:6" ht="14.5" x14ac:dyDescent="0.3">
      <c r="A8" s="222">
        <v>6</v>
      </c>
      <c r="B8" s="223" t="s">
        <v>753</v>
      </c>
      <c r="C8" s="223" t="s">
        <v>754</v>
      </c>
      <c r="D8" s="228" t="s">
        <v>755</v>
      </c>
      <c r="E8" s="223" t="s">
        <v>744</v>
      </c>
      <c r="F8" s="223" t="s">
        <v>742</v>
      </c>
    </row>
    <row r="9" spans="1:6" ht="14.5" x14ac:dyDescent="0.3">
      <c r="A9" s="222">
        <v>7</v>
      </c>
      <c r="B9" s="223" t="s">
        <v>756</v>
      </c>
      <c r="C9" s="223" t="s">
        <v>757</v>
      </c>
      <c r="D9" s="228" t="s">
        <v>757</v>
      </c>
      <c r="E9" s="223" t="s">
        <v>758</v>
      </c>
      <c r="F9" s="223" t="s">
        <v>759</v>
      </c>
    </row>
    <row r="10" spans="1:6" ht="14.5" x14ac:dyDescent="0.3">
      <c r="A10" s="222">
        <v>8</v>
      </c>
      <c r="B10" s="223" t="s">
        <v>760</v>
      </c>
      <c r="C10" s="223" t="s">
        <v>744</v>
      </c>
      <c r="D10" s="228" t="s">
        <v>761</v>
      </c>
      <c r="E10" s="223" t="s">
        <v>762</v>
      </c>
      <c r="F10" s="223" t="s">
        <v>763</v>
      </c>
    </row>
    <row r="11" spans="1:6" ht="14.5" x14ac:dyDescent="0.3">
      <c r="A11" s="222">
        <v>9</v>
      </c>
      <c r="B11" s="223" t="s">
        <v>764</v>
      </c>
      <c r="C11" s="223" t="s">
        <v>765</v>
      </c>
      <c r="D11" s="228" t="s">
        <v>766</v>
      </c>
      <c r="E11" s="223" t="s">
        <v>754</v>
      </c>
      <c r="F11" s="223" t="s">
        <v>767</v>
      </c>
    </row>
    <row r="12" spans="1:6" ht="14.5" x14ac:dyDescent="0.3">
      <c r="A12" s="222">
        <v>10</v>
      </c>
      <c r="B12" s="223" t="s">
        <v>768</v>
      </c>
      <c r="C12" s="223" t="s">
        <v>769</v>
      </c>
      <c r="D12" s="228" t="s">
        <v>770</v>
      </c>
      <c r="E12" s="223" t="s">
        <v>771</v>
      </c>
      <c r="F12" s="223" t="s">
        <v>771</v>
      </c>
    </row>
    <row r="13" spans="1:6" ht="14.5" x14ac:dyDescent="0.3">
      <c r="A13" s="222">
        <v>11</v>
      </c>
      <c r="B13" s="223" t="s">
        <v>772</v>
      </c>
      <c r="C13" s="223" t="s">
        <v>738</v>
      </c>
      <c r="D13" s="228" t="s">
        <v>773</v>
      </c>
      <c r="E13" s="223" t="s">
        <v>774</v>
      </c>
      <c r="F13" s="223" t="s">
        <v>775</v>
      </c>
    </row>
    <row r="14" spans="1:6" ht="14.5" x14ac:dyDescent="0.3">
      <c r="A14" s="222">
        <v>12</v>
      </c>
      <c r="B14" s="223" t="s">
        <v>776</v>
      </c>
      <c r="C14" s="223" t="s">
        <v>777</v>
      </c>
      <c r="D14" s="228" t="s">
        <v>778</v>
      </c>
      <c r="E14" s="223" t="s">
        <v>779</v>
      </c>
      <c r="F14" s="223" t="s">
        <v>746</v>
      </c>
    </row>
    <row r="15" spans="1:6" ht="14.5" x14ac:dyDescent="0.3">
      <c r="A15" s="222">
        <v>13</v>
      </c>
      <c r="B15" s="223" t="s">
        <v>780</v>
      </c>
      <c r="C15" s="223" t="s">
        <v>752</v>
      </c>
      <c r="D15" s="228" t="s">
        <v>781</v>
      </c>
      <c r="E15" s="223" t="s">
        <v>782</v>
      </c>
      <c r="F15" s="223" t="s">
        <v>762</v>
      </c>
    </row>
    <row r="16" spans="1:6" ht="14.5" x14ac:dyDescent="0.3">
      <c r="A16" s="222">
        <v>14</v>
      </c>
      <c r="B16" s="223" t="s">
        <v>783</v>
      </c>
      <c r="C16" s="223" t="s">
        <v>739</v>
      </c>
      <c r="D16" s="228" t="s">
        <v>784</v>
      </c>
      <c r="E16" s="223" t="s">
        <v>755</v>
      </c>
      <c r="F16" s="223" t="s">
        <v>755</v>
      </c>
    </row>
    <row r="17" spans="1:6" ht="14.5" x14ac:dyDescent="0.3">
      <c r="A17" s="222">
        <v>15</v>
      </c>
      <c r="B17" s="223" t="s">
        <v>785</v>
      </c>
      <c r="C17" s="223" t="s">
        <v>750</v>
      </c>
      <c r="D17" s="228" t="s">
        <v>786</v>
      </c>
      <c r="E17" s="223" t="s">
        <v>760</v>
      </c>
      <c r="F17" s="223" t="s">
        <v>738</v>
      </c>
    </row>
    <row r="18" spans="1:6" ht="14.5" x14ac:dyDescent="0.3">
      <c r="A18" s="222">
        <v>16</v>
      </c>
      <c r="B18" s="223" t="s">
        <v>787</v>
      </c>
      <c r="C18" s="223" t="s">
        <v>788</v>
      </c>
      <c r="D18" s="228" t="s">
        <v>789</v>
      </c>
      <c r="E18" s="223" t="s">
        <v>790</v>
      </c>
      <c r="F18" s="223" t="s">
        <v>791</v>
      </c>
    </row>
    <row r="19" spans="1:6" ht="14.5" x14ac:dyDescent="0.3">
      <c r="A19" s="222">
        <v>17</v>
      </c>
      <c r="B19" s="223" t="s">
        <v>779</v>
      </c>
      <c r="C19" s="223" t="s">
        <v>792</v>
      </c>
      <c r="D19" s="228" t="s">
        <v>793</v>
      </c>
      <c r="E19" s="223" t="s">
        <v>742</v>
      </c>
      <c r="F19" s="223" t="s">
        <v>794</v>
      </c>
    </row>
    <row r="20" spans="1:6" ht="14.5" x14ac:dyDescent="0.3">
      <c r="A20" s="222">
        <v>18</v>
      </c>
      <c r="B20" s="223" t="s">
        <v>795</v>
      </c>
      <c r="C20" s="223" t="s">
        <v>742</v>
      </c>
      <c r="D20" s="228" t="s">
        <v>796</v>
      </c>
      <c r="E20" s="223" t="s">
        <v>797</v>
      </c>
      <c r="F20" s="223" t="s">
        <v>798</v>
      </c>
    </row>
    <row r="21" spans="1:6" ht="14.5" x14ac:dyDescent="0.3">
      <c r="A21" s="222">
        <v>19</v>
      </c>
      <c r="B21" s="223" t="s">
        <v>799</v>
      </c>
      <c r="C21" s="223" t="s">
        <v>800</v>
      </c>
      <c r="D21" s="228" t="s">
        <v>801</v>
      </c>
      <c r="E21" s="223" t="s">
        <v>802</v>
      </c>
      <c r="F21" s="223" t="s">
        <v>803</v>
      </c>
    </row>
    <row r="22" spans="1:6" ht="14.5" x14ac:dyDescent="0.3">
      <c r="A22" s="222">
        <v>20</v>
      </c>
      <c r="B22" s="223" t="s">
        <v>804</v>
      </c>
      <c r="C22" s="223" t="s">
        <v>805</v>
      </c>
      <c r="D22" s="228" t="s">
        <v>791</v>
      </c>
      <c r="E22" s="223" t="s">
        <v>806</v>
      </c>
      <c r="F22" s="223" t="s">
        <v>807</v>
      </c>
    </row>
    <row r="23" spans="1:6" ht="14.5" x14ac:dyDescent="0.3">
      <c r="A23" s="222">
        <v>21</v>
      </c>
      <c r="B23" s="223" t="s">
        <v>770</v>
      </c>
      <c r="C23" s="223" t="s">
        <v>808</v>
      </c>
      <c r="D23" s="228" t="s">
        <v>809</v>
      </c>
      <c r="E23" s="223" t="s">
        <v>810</v>
      </c>
      <c r="F23" s="223" t="s">
        <v>760</v>
      </c>
    </row>
    <row r="24" spans="1:6" ht="14.5" x14ac:dyDescent="0.3">
      <c r="A24" s="222">
        <v>22</v>
      </c>
      <c r="B24" s="223" t="s">
        <v>796</v>
      </c>
      <c r="C24" s="223" t="s">
        <v>811</v>
      </c>
      <c r="D24" s="228" t="s">
        <v>751</v>
      </c>
      <c r="E24" s="223" t="s">
        <v>803</v>
      </c>
      <c r="F24" s="223" t="s">
        <v>806</v>
      </c>
    </row>
    <row r="25" spans="1:6" ht="14.5" x14ac:dyDescent="0.3">
      <c r="A25" s="222">
        <v>23</v>
      </c>
      <c r="B25" s="223" t="s">
        <v>812</v>
      </c>
      <c r="C25" s="223" t="s">
        <v>813</v>
      </c>
      <c r="D25" s="228" t="s">
        <v>814</v>
      </c>
      <c r="E25" s="223" t="s">
        <v>800</v>
      </c>
      <c r="F25" s="223" t="s">
        <v>784</v>
      </c>
    </row>
    <row r="26" spans="1:6" ht="14.5" x14ac:dyDescent="0.3">
      <c r="A26" s="222">
        <v>24</v>
      </c>
      <c r="B26" s="223" t="s">
        <v>815</v>
      </c>
      <c r="C26" s="223" t="s">
        <v>816</v>
      </c>
      <c r="D26" s="228" t="s">
        <v>817</v>
      </c>
      <c r="E26" s="223" t="s">
        <v>818</v>
      </c>
      <c r="F26" s="223" t="s">
        <v>819</v>
      </c>
    </row>
    <row r="27" spans="1:6" ht="14.5" x14ac:dyDescent="0.3">
      <c r="A27" s="222">
        <v>25</v>
      </c>
      <c r="B27" s="223" t="s">
        <v>820</v>
      </c>
      <c r="C27" s="223" t="s">
        <v>810</v>
      </c>
      <c r="D27" s="228" t="s">
        <v>767</v>
      </c>
      <c r="E27" s="223" t="s">
        <v>788</v>
      </c>
      <c r="F27" s="223" t="s">
        <v>788</v>
      </c>
    </row>
    <row r="28" spans="1:6" ht="14.5" x14ac:dyDescent="0.3">
      <c r="A28" s="222">
        <v>26</v>
      </c>
      <c r="B28" s="223" t="s">
        <v>821</v>
      </c>
      <c r="C28" s="223" t="s">
        <v>822</v>
      </c>
      <c r="D28" s="228" t="s">
        <v>759</v>
      </c>
      <c r="E28" s="223" t="s">
        <v>817</v>
      </c>
      <c r="F28" s="223" t="s">
        <v>823</v>
      </c>
    </row>
    <row r="29" spans="1:6" ht="14.5" x14ac:dyDescent="0.3">
      <c r="A29" s="222">
        <v>27</v>
      </c>
      <c r="B29" s="223" t="s">
        <v>762</v>
      </c>
      <c r="C29" s="223" t="s">
        <v>824</v>
      </c>
      <c r="D29" s="228" t="s">
        <v>822</v>
      </c>
      <c r="E29" s="223" t="s">
        <v>825</v>
      </c>
      <c r="F29" s="223" t="s">
        <v>826</v>
      </c>
    </row>
    <row r="30" spans="1:6" ht="14.5" x14ac:dyDescent="0.3">
      <c r="A30" s="222">
        <v>28</v>
      </c>
      <c r="B30" s="223" t="s">
        <v>827</v>
      </c>
      <c r="C30" s="223" t="s">
        <v>828</v>
      </c>
      <c r="D30" s="228" t="s">
        <v>829</v>
      </c>
      <c r="E30" s="223" t="s">
        <v>830</v>
      </c>
      <c r="F30" s="223" t="s">
        <v>801</v>
      </c>
    </row>
    <row r="31" spans="1:6" ht="14.5" x14ac:dyDescent="0.3">
      <c r="A31" s="222">
        <v>29</v>
      </c>
      <c r="B31" s="223" t="s">
        <v>831</v>
      </c>
      <c r="C31" s="223" t="s">
        <v>832</v>
      </c>
      <c r="D31" s="228" t="s">
        <v>833</v>
      </c>
      <c r="E31" s="223" t="s">
        <v>770</v>
      </c>
      <c r="F31" s="223" t="s">
        <v>758</v>
      </c>
    </row>
    <row r="32" spans="1:6" ht="14.5" x14ac:dyDescent="0.3">
      <c r="A32" s="222">
        <v>30</v>
      </c>
      <c r="B32" s="223" t="s">
        <v>825</v>
      </c>
      <c r="C32" s="223" t="s">
        <v>834</v>
      </c>
      <c r="D32" s="228" t="s">
        <v>835</v>
      </c>
      <c r="E32" s="223" t="s">
        <v>836</v>
      </c>
      <c r="F32" s="223" t="s">
        <v>782</v>
      </c>
    </row>
    <row r="33" spans="1:6" ht="14.5" x14ac:dyDescent="0.3">
      <c r="A33" s="222">
        <v>31</v>
      </c>
      <c r="B33" s="223" t="s">
        <v>837</v>
      </c>
      <c r="C33" s="223" t="s">
        <v>838</v>
      </c>
      <c r="D33" s="228" t="s">
        <v>745</v>
      </c>
      <c r="E33" s="223" t="s">
        <v>767</v>
      </c>
      <c r="F33" s="223" t="s">
        <v>770</v>
      </c>
    </row>
    <row r="34" spans="1:6" ht="14.5" x14ac:dyDescent="0.3">
      <c r="A34" s="222">
        <v>32</v>
      </c>
      <c r="B34" s="223" t="s">
        <v>814</v>
      </c>
      <c r="C34" s="223" t="s">
        <v>839</v>
      </c>
      <c r="D34" s="228" t="s">
        <v>760</v>
      </c>
      <c r="E34" s="223" t="s">
        <v>791</v>
      </c>
      <c r="F34" s="223" t="s">
        <v>825</v>
      </c>
    </row>
    <row r="35" spans="1:6" ht="14.5" x14ac:dyDescent="0.3">
      <c r="A35" s="222">
        <v>33</v>
      </c>
      <c r="B35" s="223" t="s">
        <v>793</v>
      </c>
      <c r="C35" s="223" t="s">
        <v>759</v>
      </c>
      <c r="D35" s="228" t="s">
        <v>840</v>
      </c>
      <c r="E35" s="223" t="s">
        <v>827</v>
      </c>
      <c r="F35" s="223" t="s">
        <v>797</v>
      </c>
    </row>
    <row r="36" spans="1:6" ht="14.5" x14ac:dyDescent="0.3">
      <c r="A36" s="222">
        <v>34</v>
      </c>
      <c r="B36" s="223" t="s">
        <v>775</v>
      </c>
      <c r="C36" s="223" t="s">
        <v>841</v>
      </c>
      <c r="D36" s="228" t="s">
        <v>842</v>
      </c>
      <c r="E36" s="223" t="s">
        <v>752</v>
      </c>
      <c r="F36" s="223" t="s">
        <v>843</v>
      </c>
    </row>
    <row r="37" spans="1:6" ht="14.5" x14ac:dyDescent="0.3">
      <c r="A37" s="222">
        <v>35</v>
      </c>
      <c r="B37" s="223" t="s">
        <v>844</v>
      </c>
      <c r="C37" s="223" t="s">
        <v>771</v>
      </c>
      <c r="D37" s="228" t="s">
        <v>775</v>
      </c>
      <c r="E37" s="223" t="s">
        <v>845</v>
      </c>
      <c r="F37" s="223" t="s">
        <v>809</v>
      </c>
    </row>
    <row r="38" spans="1:6" ht="14.5" x14ac:dyDescent="0.3">
      <c r="A38" s="222">
        <v>36</v>
      </c>
      <c r="B38" s="223" t="s">
        <v>789</v>
      </c>
      <c r="C38" s="223" t="s">
        <v>846</v>
      </c>
      <c r="D38" s="228" t="s">
        <v>847</v>
      </c>
      <c r="E38" s="223" t="s">
        <v>816</v>
      </c>
      <c r="F38" s="223" t="s">
        <v>817</v>
      </c>
    </row>
    <row r="39" spans="1:6" ht="14.5" x14ac:dyDescent="0.3">
      <c r="A39" s="222">
        <v>37</v>
      </c>
      <c r="B39" s="223" t="s">
        <v>848</v>
      </c>
      <c r="C39" s="223" t="s">
        <v>784</v>
      </c>
      <c r="D39" s="228" t="s">
        <v>849</v>
      </c>
      <c r="E39" s="223" t="s">
        <v>819</v>
      </c>
      <c r="F39" s="223" t="s">
        <v>850</v>
      </c>
    </row>
    <row r="40" spans="1:6" ht="14.5" x14ac:dyDescent="0.3">
      <c r="A40" s="222">
        <v>38</v>
      </c>
      <c r="B40" s="223" t="s">
        <v>851</v>
      </c>
      <c r="C40" s="223" t="s">
        <v>852</v>
      </c>
      <c r="D40" s="228" t="s">
        <v>853</v>
      </c>
      <c r="E40" s="223" t="s">
        <v>772</v>
      </c>
      <c r="F40" s="223" t="s">
        <v>754</v>
      </c>
    </row>
    <row r="41" spans="1:6" ht="14.5" x14ac:dyDescent="0.3">
      <c r="A41" s="222">
        <v>39</v>
      </c>
      <c r="B41" s="223" t="s">
        <v>854</v>
      </c>
      <c r="C41" s="223" t="s">
        <v>855</v>
      </c>
      <c r="D41" s="228" t="s">
        <v>856</v>
      </c>
      <c r="E41" s="223" t="s">
        <v>837</v>
      </c>
      <c r="F41" s="223" t="s">
        <v>816</v>
      </c>
    </row>
    <row r="42" spans="1:6" ht="14.5" x14ac:dyDescent="0.3">
      <c r="A42" s="222">
        <v>40</v>
      </c>
      <c r="B42" s="223" t="s">
        <v>857</v>
      </c>
      <c r="C42" s="223" t="s">
        <v>858</v>
      </c>
      <c r="D42" s="228" t="s">
        <v>859</v>
      </c>
      <c r="E42" s="223" t="s">
        <v>860</v>
      </c>
      <c r="F42" s="223" t="s">
        <v>790</v>
      </c>
    </row>
    <row r="43" spans="1:6" ht="14.5" x14ac:dyDescent="0.3">
      <c r="A43" s="222">
        <v>41</v>
      </c>
      <c r="B43" s="223" t="s">
        <v>860</v>
      </c>
      <c r="C43" s="223" t="s">
        <v>817</v>
      </c>
      <c r="D43" s="228" t="s">
        <v>861</v>
      </c>
      <c r="E43" s="223" t="s">
        <v>862</v>
      </c>
      <c r="F43" s="223" t="s">
        <v>863</v>
      </c>
    </row>
    <row r="44" spans="1:6" ht="14.5" x14ac:dyDescent="0.3">
      <c r="A44" s="222">
        <v>42</v>
      </c>
      <c r="B44" s="223" t="s">
        <v>755</v>
      </c>
      <c r="C44" s="223" t="s">
        <v>864</v>
      </c>
      <c r="D44" s="229" t="s">
        <v>771</v>
      </c>
      <c r="E44" s="223" t="s">
        <v>865</v>
      </c>
      <c r="F44" s="223" t="s">
        <v>860</v>
      </c>
    </row>
    <row r="45" spans="1:6" ht="14.5" x14ac:dyDescent="0.3">
      <c r="A45" s="222">
        <v>43</v>
      </c>
      <c r="B45" s="223" t="s">
        <v>866</v>
      </c>
      <c r="C45" s="223" t="s">
        <v>867</v>
      </c>
      <c r="D45" s="228" t="s">
        <v>752</v>
      </c>
      <c r="E45" s="223" t="s">
        <v>868</v>
      </c>
      <c r="F45" s="223" t="s">
        <v>835</v>
      </c>
    </row>
    <row r="46" spans="1:6" ht="14.5" x14ac:dyDescent="0.3">
      <c r="A46" s="222">
        <v>44</v>
      </c>
      <c r="B46" s="223" t="s">
        <v>739</v>
      </c>
      <c r="C46" s="223" t="s">
        <v>818</v>
      </c>
      <c r="D46" s="228" t="s">
        <v>869</v>
      </c>
      <c r="E46" s="223" t="s">
        <v>784</v>
      </c>
      <c r="F46" s="223" t="s">
        <v>804</v>
      </c>
    </row>
    <row r="47" spans="1:6" ht="14.5" x14ac:dyDescent="0.3">
      <c r="A47" s="222">
        <v>45</v>
      </c>
      <c r="B47" s="223" t="s">
        <v>870</v>
      </c>
      <c r="C47" s="223" t="s">
        <v>868</v>
      </c>
      <c r="D47" s="228" t="s">
        <v>871</v>
      </c>
      <c r="E47" s="223" t="s">
        <v>872</v>
      </c>
      <c r="F47" s="223" t="s">
        <v>740</v>
      </c>
    </row>
    <row r="48" spans="1:6" ht="14.5" x14ac:dyDescent="0.3">
      <c r="A48" s="222">
        <v>46</v>
      </c>
      <c r="B48" s="223" t="s">
        <v>871</v>
      </c>
      <c r="C48" s="223" t="s">
        <v>791</v>
      </c>
      <c r="D48" s="228" t="s">
        <v>873</v>
      </c>
      <c r="E48" s="223" t="s">
        <v>874</v>
      </c>
      <c r="F48" s="223" t="s">
        <v>875</v>
      </c>
    </row>
    <row r="49" spans="1:6" ht="14.5" x14ac:dyDescent="0.3">
      <c r="A49" s="222">
        <v>47</v>
      </c>
      <c r="B49" s="223" t="s">
        <v>840</v>
      </c>
      <c r="C49" s="223" t="s">
        <v>835</v>
      </c>
      <c r="D49" s="228" t="s">
        <v>876</v>
      </c>
      <c r="E49" s="223" t="s">
        <v>877</v>
      </c>
      <c r="F49" s="224" t="s">
        <v>878</v>
      </c>
    </row>
    <row r="50" spans="1:6" ht="14.5" x14ac:dyDescent="0.3">
      <c r="A50" s="222">
        <v>48</v>
      </c>
      <c r="B50" s="223" t="s">
        <v>767</v>
      </c>
      <c r="C50" s="223" t="s">
        <v>879</v>
      </c>
      <c r="D50" s="228" t="s">
        <v>880</v>
      </c>
      <c r="E50" s="223" t="s">
        <v>823</v>
      </c>
      <c r="F50" s="223" t="s">
        <v>881</v>
      </c>
    </row>
    <row r="51" spans="1:6" ht="14.5" x14ac:dyDescent="0.3">
      <c r="A51" s="222">
        <v>49</v>
      </c>
      <c r="B51" s="223" t="s">
        <v>882</v>
      </c>
      <c r="C51" s="223" t="s">
        <v>883</v>
      </c>
      <c r="D51" s="228" t="s">
        <v>884</v>
      </c>
      <c r="E51" s="223" t="s">
        <v>885</v>
      </c>
      <c r="F51" s="223" t="s">
        <v>862</v>
      </c>
    </row>
    <row r="52" spans="1:6" ht="15" thickBot="1" x14ac:dyDescent="0.35">
      <c r="A52" s="225">
        <v>50</v>
      </c>
      <c r="B52" s="226" t="s">
        <v>801</v>
      </c>
      <c r="C52" s="226" t="s">
        <v>886</v>
      </c>
      <c r="D52" s="230" t="s">
        <v>887</v>
      </c>
      <c r="E52" s="226" t="s">
        <v>888</v>
      </c>
      <c r="F52" s="232" t="s">
        <v>889</v>
      </c>
    </row>
    <row r="53" spans="1:6" ht="14.5" thickTop="1" x14ac:dyDescent="0.3"/>
  </sheetData>
  <phoneticPr fontId="20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57F261-FF1D-4815-B401-95673FF91DF8}">
  <dimension ref="A1:J18"/>
  <sheetViews>
    <sheetView workbookViewId="0">
      <selection activeCell="F17" sqref="F17"/>
    </sheetView>
  </sheetViews>
  <sheetFormatPr defaultRowHeight="14" x14ac:dyDescent="0.3"/>
  <sheetData>
    <row r="1" spans="1:10" ht="14.5" thickBot="1" x14ac:dyDescent="0.35">
      <c r="A1" s="177" t="s">
        <v>890</v>
      </c>
    </row>
    <row r="2" spans="1:10" ht="14.5" thickBot="1" x14ac:dyDescent="0.35">
      <c r="A2" s="233"/>
      <c r="B2" s="249" t="s">
        <v>891</v>
      </c>
      <c r="C2" s="248"/>
      <c r="D2" s="250"/>
      <c r="E2" s="249" t="s">
        <v>892</v>
      </c>
      <c r="F2" s="248"/>
      <c r="G2" s="250"/>
      <c r="H2" s="234" t="s">
        <v>893</v>
      </c>
      <c r="I2" s="249" t="s">
        <v>894</v>
      </c>
      <c r="J2" s="250"/>
    </row>
    <row r="3" spans="1:10" x14ac:dyDescent="0.3">
      <c r="A3" s="235" t="s">
        <v>895</v>
      </c>
      <c r="B3" s="238" t="s">
        <v>219</v>
      </c>
      <c r="C3" s="252" t="s">
        <v>896</v>
      </c>
      <c r="D3" s="253"/>
      <c r="E3" s="238" t="s">
        <v>237</v>
      </c>
      <c r="F3" s="238" t="s">
        <v>131</v>
      </c>
      <c r="G3" s="239" t="s">
        <v>223</v>
      </c>
      <c r="H3" s="239" t="s">
        <v>897</v>
      </c>
      <c r="I3" s="254" t="s">
        <v>201</v>
      </c>
      <c r="J3" s="253"/>
    </row>
    <row r="4" spans="1:10" x14ac:dyDescent="0.3">
      <c r="A4" s="235" t="s">
        <v>190</v>
      </c>
      <c r="B4" s="238" t="s">
        <v>88</v>
      </c>
      <c r="C4" s="238" t="s">
        <v>194</v>
      </c>
      <c r="D4" s="240"/>
      <c r="E4" s="238" t="s">
        <v>898</v>
      </c>
      <c r="F4" s="238" t="s">
        <v>227</v>
      </c>
      <c r="G4" s="239" t="s">
        <v>229</v>
      </c>
      <c r="H4" s="239" t="s">
        <v>899</v>
      </c>
      <c r="I4" s="255" t="s">
        <v>233</v>
      </c>
      <c r="J4" s="256"/>
    </row>
    <row r="5" spans="1:10" x14ac:dyDescent="0.3">
      <c r="A5" s="236"/>
      <c r="B5" s="238" t="s">
        <v>235</v>
      </c>
      <c r="C5" s="238" t="s">
        <v>99</v>
      </c>
      <c r="D5" s="240"/>
      <c r="E5" s="238" t="s">
        <v>900</v>
      </c>
      <c r="F5" s="238" t="s">
        <v>108</v>
      </c>
      <c r="G5" s="239" t="s">
        <v>215</v>
      </c>
      <c r="H5" s="240"/>
      <c r="I5" s="241"/>
      <c r="J5" s="240"/>
    </row>
    <row r="6" spans="1:10" ht="23" x14ac:dyDescent="0.3">
      <c r="A6" s="236"/>
      <c r="B6" s="238" t="s">
        <v>211</v>
      </c>
      <c r="C6" s="238" t="s">
        <v>156</v>
      </c>
      <c r="D6" s="240"/>
      <c r="E6" s="238" t="s">
        <v>192</v>
      </c>
      <c r="F6" s="238" t="s">
        <v>225</v>
      </c>
      <c r="G6" s="239" t="s">
        <v>93</v>
      </c>
      <c r="H6" s="240"/>
      <c r="I6" s="241"/>
      <c r="J6" s="240"/>
    </row>
    <row r="7" spans="1:10" ht="23" x14ac:dyDescent="0.3">
      <c r="A7" s="236"/>
      <c r="B7" s="238" t="s">
        <v>231</v>
      </c>
      <c r="C7" s="238" t="s">
        <v>217</v>
      </c>
      <c r="D7" s="240"/>
      <c r="E7" s="238" t="s">
        <v>901</v>
      </c>
      <c r="F7" s="238" t="s">
        <v>221</v>
      </c>
      <c r="G7" s="239" t="s">
        <v>115</v>
      </c>
      <c r="H7" s="240"/>
      <c r="I7" s="241"/>
      <c r="J7" s="240"/>
    </row>
    <row r="8" spans="1:10" x14ac:dyDescent="0.3">
      <c r="A8" s="236"/>
      <c r="B8" s="238" t="s">
        <v>199</v>
      </c>
      <c r="C8" s="242"/>
      <c r="D8" s="240"/>
      <c r="E8" s="238" t="s">
        <v>902</v>
      </c>
      <c r="F8" s="238" t="s">
        <v>145</v>
      </c>
      <c r="G8" s="239" t="s">
        <v>903</v>
      </c>
      <c r="H8" s="240"/>
      <c r="I8" s="241"/>
      <c r="J8" s="240"/>
    </row>
    <row r="9" spans="1:10" ht="46.5" thickBot="1" x14ac:dyDescent="0.35">
      <c r="A9" s="237"/>
      <c r="B9" s="243"/>
      <c r="C9" s="243"/>
      <c r="D9" s="244"/>
      <c r="E9" s="245" t="s">
        <v>904</v>
      </c>
      <c r="F9" s="245" t="s">
        <v>162</v>
      </c>
      <c r="G9" s="246" t="s">
        <v>905</v>
      </c>
      <c r="H9" s="244"/>
      <c r="I9" s="243"/>
      <c r="J9" s="244"/>
    </row>
    <row r="10" spans="1:10" ht="23" x14ac:dyDescent="0.3">
      <c r="A10" s="235" t="s">
        <v>895</v>
      </c>
      <c r="B10" s="238" t="s">
        <v>30</v>
      </c>
      <c r="C10" s="238" t="s">
        <v>299</v>
      </c>
      <c r="D10" s="239" t="s">
        <v>287</v>
      </c>
      <c r="E10" s="238" t="s">
        <v>321</v>
      </c>
      <c r="F10" s="238" t="s">
        <v>325</v>
      </c>
      <c r="G10" s="239" t="s">
        <v>271</v>
      </c>
      <c r="H10" s="239" t="s">
        <v>327</v>
      </c>
      <c r="I10" s="238" t="s">
        <v>906</v>
      </c>
      <c r="J10" s="239" t="s">
        <v>907</v>
      </c>
    </row>
    <row r="11" spans="1:10" ht="23" x14ac:dyDescent="0.3">
      <c r="A11" s="235" t="s">
        <v>79</v>
      </c>
      <c r="B11" s="238" t="s">
        <v>275</v>
      </c>
      <c r="C11" s="238" t="s">
        <v>247</v>
      </c>
      <c r="D11" s="239" t="s">
        <v>352</v>
      </c>
      <c r="E11" s="238" t="s">
        <v>134</v>
      </c>
      <c r="F11" s="238" t="s">
        <v>908</v>
      </c>
      <c r="G11" s="239" t="s">
        <v>291</v>
      </c>
      <c r="H11" s="239" t="s">
        <v>255</v>
      </c>
      <c r="I11" s="238" t="s">
        <v>909</v>
      </c>
      <c r="J11" s="239" t="s">
        <v>117</v>
      </c>
    </row>
    <row r="12" spans="1:10" ht="23" x14ac:dyDescent="0.3">
      <c r="A12" s="236"/>
      <c r="B12" s="238" t="s">
        <v>910</v>
      </c>
      <c r="C12" s="238" t="s">
        <v>279</v>
      </c>
      <c r="D12" s="239" t="s">
        <v>339</v>
      </c>
      <c r="E12" s="238" t="s">
        <v>341</v>
      </c>
      <c r="F12" s="238" t="s">
        <v>323</v>
      </c>
      <c r="G12" s="239" t="s">
        <v>337</v>
      </c>
      <c r="H12" s="257" t="s">
        <v>911</v>
      </c>
      <c r="I12" s="238" t="s">
        <v>912</v>
      </c>
      <c r="J12" s="239" t="s">
        <v>315</v>
      </c>
    </row>
    <row r="13" spans="1:10" ht="23" x14ac:dyDescent="0.3">
      <c r="A13" s="236"/>
      <c r="B13" s="238" t="s">
        <v>913</v>
      </c>
      <c r="C13" s="238" t="s">
        <v>261</v>
      </c>
      <c r="D13" s="239" t="s">
        <v>350</v>
      </c>
      <c r="E13" s="238" t="s">
        <v>311</v>
      </c>
      <c r="F13" s="238" t="s">
        <v>333</v>
      </c>
      <c r="G13" s="239" t="s">
        <v>259</v>
      </c>
      <c r="H13" s="257"/>
      <c r="I13" s="238" t="s">
        <v>914</v>
      </c>
      <c r="J13" s="239" t="s">
        <v>297</v>
      </c>
    </row>
    <row r="14" spans="1:10" ht="23" customHeight="1" x14ac:dyDescent="0.3">
      <c r="A14" s="236"/>
      <c r="B14" s="238" t="s">
        <v>307</v>
      </c>
      <c r="C14" s="238" t="s">
        <v>266</v>
      </c>
      <c r="D14" s="239" t="s">
        <v>301</v>
      </c>
      <c r="E14" s="238" t="s">
        <v>245</v>
      </c>
      <c r="F14" s="251" t="s">
        <v>249</v>
      </c>
      <c r="G14" s="256"/>
      <c r="H14" s="239" t="s">
        <v>303</v>
      </c>
      <c r="I14" s="238" t="s">
        <v>331</v>
      </c>
      <c r="J14" s="239" t="s">
        <v>243</v>
      </c>
    </row>
    <row r="15" spans="1:10" ht="23" x14ac:dyDescent="0.3">
      <c r="A15" s="236"/>
      <c r="B15" s="238" t="s">
        <v>319</v>
      </c>
      <c r="C15" s="238" t="s">
        <v>335</v>
      </c>
      <c r="D15" s="239" t="s">
        <v>295</v>
      </c>
      <c r="E15" s="255" t="s">
        <v>915</v>
      </c>
      <c r="F15" s="251"/>
      <c r="G15" s="256"/>
      <c r="H15" s="239" t="s">
        <v>277</v>
      </c>
      <c r="I15" s="238" t="s">
        <v>916</v>
      </c>
      <c r="J15" s="239" t="s">
        <v>305</v>
      </c>
    </row>
    <row r="16" spans="1:10" ht="23" x14ac:dyDescent="0.3">
      <c r="A16" s="236"/>
      <c r="B16" s="238" t="s">
        <v>317</v>
      </c>
      <c r="C16" s="247" t="s">
        <v>285</v>
      </c>
      <c r="D16" s="239" t="s">
        <v>264</v>
      </c>
      <c r="E16" s="255" t="s">
        <v>253</v>
      </c>
      <c r="F16" s="251"/>
      <c r="G16" s="256"/>
      <c r="H16" s="257" t="s">
        <v>269</v>
      </c>
      <c r="I16" s="255" t="s">
        <v>917</v>
      </c>
      <c r="J16" s="256" t="s">
        <v>918</v>
      </c>
    </row>
    <row r="17" spans="1:10" ht="23.5" thickBot="1" x14ac:dyDescent="0.35">
      <c r="A17" s="237"/>
      <c r="B17" s="245" t="s">
        <v>329</v>
      </c>
      <c r="C17" s="261" t="s">
        <v>40</v>
      </c>
      <c r="D17" s="244"/>
      <c r="E17" s="243"/>
      <c r="F17" s="243"/>
      <c r="G17" s="244"/>
      <c r="H17" s="258"/>
      <c r="I17" s="259"/>
      <c r="J17" s="260"/>
    </row>
    <row r="18" spans="1:10" x14ac:dyDescent="0.3">
      <c r="A18" s="262" t="s">
        <v>919</v>
      </c>
    </row>
  </sheetData>
  <mergeCells count="13">
    <mergeCell ref="J16:J17"/>
    <mergeCell ref="H12:H13"/>
    <mergeCell ref="F14:G14"/>
    <mergeCell ref="E15:G15"/>
    <mergeCell ref="E16:G16"/>
    <mergeCell ref="H16:H17"/>
    <mergeCell ref="I16:I17"/>
    <mergeCell ref="B2:D2"/>
    <mergeCell ref="E2:G2"/>
    <mergeCell ref="I2:J2"/>
    <mergeCell ref="C3:D3"/>
    <mergeCell ref="I3:J3"/>
    <mergeCell ref="I4:J4"/>
  </mergeCells>
  <phoneticPr fontId="20" type="noConversion"/>
  <pageMargins left="0.7" right="0.7" top="0.75" bottom="0.75" header="0.3" footer="0.3"/>
  <pageSetup paperSize="9" orientation="portrait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7"/>
  <sheetViews>
    <sheetView topLeftCell="G1" zoomScale="80" zoomScaleNormal="80" workbookViewId="0">
      <pane ySplit="4" topLeftCell="A5" activePane="bottomLeft" state="frozen"/>
      <selection pane="bottomLeft" activeCell="M5" sqref="M5"/>
    </sheetView>
  </sheetViews>
  <sheetFormatPr defaultColWidth="9.1640625" defaultRowHeight="14" x14ac:dyDescent="0.3"/>
  <cols>
    <col min="1" max="1" width="15.1640625" style="103" customWidth="1"/>
    <col min="2" max="2" width="29.75" style="142" customWidth="1"/>
    <col min="3" max="3" width="11.25" style="103" customWidth="1"/>
    <col min="4" max="4" width="16.25" style="103" customWidth="1"/>
    <col min="5" max="5" width="23.1640625" style="103" customWidth="1"/>
    <col min="6" max="6" width="28.58203125" style="103" customWidth="1"/>
    <col min="7" max="7" width="15" style="103" customWidth="1"/>
    <col min="8" max="8" width="20.4140625" style="103" customWidth="1"/>
    <col min="9" max="9" width="8.83203125" style="103" customWidth="1"/>
    <col min="10" max="10" width="15" style="103" customWidth="1"/>
    <col min="11" max="11" width="8.83203125" style="103" customWidth="1"/>
    <col min="12" max="12" width="11.83203125" style="103" customWidth="1"/>
    <col min="13" max="13" width="26.1640625" style="142" customWidth="1"/>
    <col min="14" max="14" width="27.83203125" style="103" customWidth="1"/>
    <col min="15" max="15" width="18.1640625" style="103" customWidth="1"/>
    <col min="16" max="16" width="29" style="103" customWidth="1"/>
    <col min="17" max="17" width="30.25" style="103" customWidth="1"/>
    <col min="18" max="18" width="27.58203125" style="103" customWidth="1"/>
    <col min="19" max="19" width="29.58203125" style="103" customWidth="1"/>
    <col min="20" max="20" width="5.1640625" style="103" customWidth="1"/>
    <col min="21" max="21" width="12.25" style="103" customWidth="1"/>
    <col min="22" max="22" width="22.75" style="44" customWidth="1"/>
    <col min="23" max="23" width="20" style="103" customWidth="1"/>
    <col min="24" max="24" width="13.83203125" style="103" customWidth="1"/>
    <col min="25" max="25" width="12.58203125" style="103" customWidth="1"/>
    <col min="26" max="26" width="17.25" style="103" customWidth="1"/>
    <col min="27" max="16384" width="9.1640625" style="103"/>
  </cols>
  <sheetData>
    <row r="1" spans="1:26" x14ac:dyDescent="0.3">
      <c r="A1" s="105" t="s">
        <v>0</v>
      </c>
      <c r="B1" s="78"/>
      <c r="C1" s="22"/>
      <c r="D1" s="22"/>
      <c r="E1" s="22"/>
      <c r="F1" s="22"/>
      <c r="G1" s="22"/>
      <c r="H1" s="22"/>
      <c r="I1" s="148"/>
      <c r="J1" s="22"/>
      <c r="K1" s="22"/>
      <c r="L1" s="22"/>
      <c r="M1" s="78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</row>
    <row r="2" spans="1:26" x14ac:dyDescent="0.3">
      <c r="A2" s="22"/>
      <c r="B2" s="78"/>
      <c r="C2" s="22"/>
      <c r="D2" s="22"/>
      <c r="E2" s="22"/>
      <c r="F2" s="22"/>
      <c r="G2" s="22"/>
      <c r="H2" s="22"/>
      <c r="I2" s="22"/>
      <c r="J2" s="22"/>
      <c r="K2" s="22"/>
      <c r="L2" s="22"/>
      <c r="M2" s="78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</row>
    <row r="3" spans="1:26" s="102" customFormat="1" x14ac:dyDescent="0.3">
      <c r="A3" s="107" t="s">
        <v>1</v>
      </c>
      <c r="B3" s="107" t="s">
        <v>2</v>
      </c>
      <c r="C3" s="108" t="s">
        <v>3</v>
      </c>
      <c r="D3" s="107" t="s">
        <v>4</v>
      </c>
      <c r="E3" s="143"/>
      <c r="F3" s="143"/>
      <c r="G3" s="143"/>
      <c r="H3" s="143" t="s">
        <v>5</v>
      </c>
      <c r="I3" s="143"/>
      <c r="J3" s="143"/>
      <c r="K3" s="143"/>
      <c r="L3" s="149"/>
      <c r="M3" s="150"/>
      <c r="N3" s="151"/>
      <c r="O3" s="152"/>
      <c r="P3" s="152"/>
      <c r="Q3" s="152" t="s">
        <v>6</v>
      </c>
      <c r="R3" s="152"/>
      <c r="S3" s="152"/>
      <c r="T3" s="143"/>
      <c r="U3" s="143"/>
      <c r="V3" s="143"/>
      <c r="W3" s="162" t="s">
        <v>7</v>
      </c>
      <c r="X3" s="163" t="s">
        <v>8</v>
      </c>
      <c r="Y3" s="163" t="s">
        <v>9</v>
      </c>
      <c r="Z3" s="172" t="s">
        <v>10</v>
      </c>
    </row>
    <row r="4" spans="1:26" s="102" customFormat="1" ht="15" customHeight="1" x14ac:dyDescent="0.4">
      <c r="A4" s="83"/>
      <c r="B4" s="144"/>
      <c r="C4" s="111" t="s">
        <v>11</v>
      </c>
      <c r="D4" s="113" t="s">
        <v>12</v>
      </c>
      <c r="E4" s="145" t="s">
        <v>13</v>
      </c>
      <c r="F4" s="64" t="s">
        <v>14</v>
      </c>
      <c r="G4" s="64" t="s">
        <v>15</v>
      </c>
      <c r="H4" s="64" t="s">
        <v>16</v>
      </c>
      <c r="I4" s="64" t="s">
        <v>17</v>
      </c>
      <c r="J4" s="64" t="s">
        <v>18</v>
      </c>
      <c r="K4" s="64" t="s">
        <v>19</v>
      </c>
      <c r="L4" s="46" t="s">
        <v>20</v>
      </c>
      <c r="M4" s="111" t="s">
        <v>21</v>
      </c>
      <c r="N4" s="111" t="s">
        <v>22</v>
      </c>
      <c r="O4" s="145" t="s">
        <v>23</v>
      </c>
      <c r="P4" s="111" t="s">
        <v>24</v>
      </c>
      <c r="Q4" s="145" t="s">
        <v>25</v>
      </c>
      <c r="R4" s="111" t="s">
        <v>26</v>
      </c>
      <c r="S4" s="145" t="s">
        <v>27</v>
      </c>
      <c r="T4" s="164" t="s">
        <v>28</v>
      </c>
      <c r="U4" s="64" t="s">
        <v>20</v>
      </c>
      <c r="V4" s="111" t="s">
        <v>21</v>
      </c>
      <c r="W4" s="165"/>
      <c r="X4" s="166"/>
      <c r="Y4" s="166"/>
      <c r="Z4" s="173"/>
    </row>
    <row r="5" spans="1:26" ht="15" customHeight="1" x14ac:dyDescent="0.3">
      <c r="A5" s="16" t="s">
        <v>29</v>
      </c>
      <c r="B5" s="146" t="s">
        <v>30</v>
      </c>
      <c r="C5" s="93">
        <v>2.8673000000000002</v>
      </c>
      <c r="D5" s="93">
        <v>0.47</v>
      </c>
      <c r="E5" s="16" t="s">
        <v>31</v>
      </c>
      <c r="F5" s="16" t="s">
        <v>31</v>
      </c>
      <c r="G5" s="16" t="s">
        <v>31</v>
      </c>
      <c r="H5" s="16" t="s">
        <v>31</v>
      </c>
      <c r="I5" s="16" t="s">
        <v>31</v>
      </c>
      <c r="J5" s="153">
        <v>153</v>
      </c>
      <c r="K5" s="16">
        <v>10.7</v>
      </c>
      <c r="L5" s="40">
        <f>J5*1000*63*10950/(2+0.0175*K5)/350/30</f>
        <v>4595770.9452508856</v>
      </c>
      <c r="M5" s="154" t="s">
        <v>32</v>
      </c>
      <c r="N5" s="155" t="s">
        <v>22</v>
      </c>
      <c r="O5" s="156" t="s">
        <v>33</v>
      </c>
      <c r="P5" s="157" t="s">
        <v>34</v>
      </c>
      <c r="Q5" s="156" t="s">
        <v>35</v>
      </c>
      <c r="R5" s="157" t="s">
        <v>36</v>
      </c>
      <c r="S5" s="167" t="s">
        <v>37</v>
      </c>
      <c r="T5" s="168">
        <v>10</v>
      </c>
      <c r="U5" s="16">
        <v>100</v>
      </c>
      <c r="V5" s="16" t="s">
        <v>38</v>
      </c>
      <c r="W5" s="130">
        <v>125.15</v>
      </c>
      <c r="X5" s="131">
        <v>97</v>
      </c>
      <c r="Y5" s="131">
        <v>31</v>
      </c>
      <c r="Z5" s="131">
        <v>460</v>
      </c>
    </row>
    <row r="6" spans="1:26" ht="15" customHeight="1" x14ac:dyDescent="0.3">
      <c r="A6" s="16" t="s">
        <v>39</v>
      </c>
      <c r="B6" s="146" t="s">
        <v>40</v>
      </c>
      <c r="C6" s="93">
        <v>2.6474000000000002</v>
      </c>
      <c r="D6" s="93">
        <v>2.42</v>
      </c>
      <c r="E6" s="16" t="s">
        <v>31</v>
      </c>
      <c r="F6" s="16" t="s">
        <v>31</v>
      </c>
      <c r="G6" s="16" t="s">
        <v>31</v>
      </c>
      <c r="H6" s="16" t="s">
        <v>31</v>
      </c>
      <c r="I6" s="16" t="s">
        <v>31</v>
      </c>
      <c r="J6" s="153">
        <v>100</v>
      </c>
      <c r="K6" s="16">
        <v>2.4</v>
      </c>
      <c r="L6" s="40">
        <f>J6*1000*63*10950/(2+0.0175*K6)/350/30</f>
        <v>3217433.8883447601</v>
      </c>
      <c r="M6" s="154" t="s">
        <v>32</v>
      </c>
      <c r="N6" s="157" t="s">
        <v>41</v>
      </c>
      <c r="O6" s="156" t="s">
        <v>42</v>
      </c>
      <c r="P6" s="157" t="s">
        <v>43</v>
      </c>
      <c r="Q6" s="156" t="s">
        <v>44</v>
      </c>
      <c r="R6" s="157" t="s">
        <v>45</v>
      </c>
      <c r="S6" s="167" t="s">
        <v>46</v>
      </c>
      <c r="T6" s="168">
        <v>10</v>
      </c>
      <c r="U6" s="16">
        <v>60</v>
      </c>
      <c r="V6" s="16" t="s">
        <v>38</v>
      </c>
      <c r="W6" s="130">
        <v>164.4</v>
      </c>
      <c r="X6" s="131">
        <v>100</v>
      </c>
      <c r="Y6" s="131">
        <v>12</v>
      </c>
      <c r="Z6" s="131">
        <v>293</v>
      </c>
    </row>
    <row r="7" spans="1:26" ht="15" customHeight="1" x14ac:dyDescent="0.3">
      <c r="A7" s="33" t="s">
        <v>47</v>
      </c>
      <c r="B7" s="147" t="s">
        <v>48</v>
      </c>
      <c r="C7" s="120">
        <v>1.9378</v>
      </c>
      <c r="D7" s="120">
        <v>5.28</v>
      </c>
      <c r="E7" s="33" t="s">
        <v>31</v>
      </c>
      <c r="F7" s="33" t="s">
        <v>31</v>
      </c>
      <c r="G7" s="33" t="s">
        <v>31</v>
      </c>
      <c r="H7" s="33" t="s">
        <v>31</v>
      </c>
      <c r="I7" s="33" t="s">
        <v>31</v>
      </c>
      <c r="J7" s="158">
        <v>50</v>
      </c>
      <c r="K7" s="33">
        <v>2890</v>
      </c>
      <c r="L7" s="159">
        <f>J7*1000*63*10950/(2+0.0175*K7)/350/30</f>
        <v>62482.168330955777</v>
      </c>
      <c r="M7" s="154" t="s">
        <v>32</v>
      </c>
      <c r="N7" s="160" t="s">
        <v>49</v>
      </c>
      <c r="O7" s="161" t="s">
        <v>50</v>
      </c>
      <c r="P7" s="160" t="s">
        <v>51</v>
      </c>
      <c r="Q7" s="161" t="s">
        <v>52</v>
      </c>
      <c r="R7" s="169" t="s">
        <v>45</v>
      </c>
      <c r="S7" s="170" t="s">
        <v>53</v>
      </c>
      <c r="T7" s="171">
        <v>10</v>
      </c>
      <c r="U7" s="33">
        <v>20</v>
      </c>
      <c r="V7" s="33" t="s">
        <v>38</v>
      </c>
      <c r="W7" s="134">
        <v>49.94</v>
      </c>
      <c r="X7" s="135">
        <v>100</v>
      </c>
      <c r="Y7" s="135">
        <v>8</v>
      </c>
      <c r="Z7" s="135">
        <v>188</v>
      </c>
    </row>
  </sheetData>
  <sortState xmlns:xlrd2="http://schemas.microsoft.com/office/spreadsheetml/2017/richdata2" ref="A6:Z430">
    <sortCondition sortBy="cellColor" ref="J6:J430" dxfId="65"/>
  </sortState>
  <phoneticPr fontId="20" type="noConversion"/>
  <pageMargins left="0.7" right="0.7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8"/>
  <sheetViews>
    <sheetView topLeftCell="D1" zoomScale="80" zoomScaleNormal="80" workbookViewId="0">
      <selection activeCell="N17" sqref="N17"/>
    </sheetView>
  </sheetViews>
  <sheetFormatPr defaultColWidth="9.1640625" defaultRowHeight="14" x14ac:dyDescent="0.3"/>
  <cols>
    <col min="1" max="1" width="12.6640625" style="103" customWidth="1"/>
    <col min="2" max="2" width="22.6640625" style="44" customWidth="1"/>
    <col min="3" max="3" width="10.25" style="103" customWidth="1"/>
    <col min="4" max="4" width="13.75" style="103" customWidth="1"/>
    <col min="5" max="5" width="13.83203125" style="103" customWidth="1"/>
    <col min="6" max="6" width="12.83203125" style="102" customWidth="1"/>
    <col min="7" max="7" width="13.75" style="103" customWidth="1"/>
    <col min="8" max="8" width="14.4140625" style="103" customWidth="1"/>
    <col min="9" max="9" width="13.4140625" style="103" customWidth="1"/>
    <col min="10" max="10" width="12.83203125" style="103" customWidth="1"/>
    <col min="11" max="11" width="14.1640625" style="103" customWidth="1"/>
    <col min="12" max="12" width="13.83203125" style="103" customWidth="1"/>
    <col min="13" max="13" width="16.58203125" style="103" customWidth="1"/>
    <col min="14" max="14" width="11.9140625" style="103" customWidth="1"/>
    <col min="15" max="15" width="11.58203125" style="103" customWidth="1"/>
    <col min="16" max="16" width="12.83203125" style="44" customWidth="1"/>
    <col min="17" max="17" width="11.1640625" style="104" customWidth="1"/>
    <col min="18" max="16384" width="9.1640625" style="103"/>
  </cols>
  <sheetData>
    <row r="1" spans="1:17" x14ac:dyDescent="0.3">
      <c r="A1" s="105" t="s">
        <v>54</v>
      </c>
      <c r="B1" s="22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22"/>
      <c r="Q1" s="136"/>
    </row>
    <row r="2" spans="1:17" x14ac:dyDescent="0.3">
      <c r="A2" s="106"/>
      <c r="B2" s="22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22"/>
      <c r="Q2" s="136"/>
    </row>
    <row r="3" spans="1:17" s="102" customFormat="1" x14ac:dyDescent="0.3">
      <c r="A3" s="107" t="s">
        <v>1</v>
      </c>
      <c r="B3" s="107" t="s">
        <v>2</v>
      </c>
      <c r="C3" s="108" t="s">
        <v>3</v>
      </c>
      <c r="D3" s="109"/>
      <c r="E3" s="108" t="s">
        <v>4</v>
      </c>
      <c r="F3" s="110"/>
      <c r="G3" s="111"/>
      <c r="H3" s="112" t="s">
        <v>5</v>
      </c>
      <c r="I3" s="123"/>
      <c r="J3" s="117"/>
      <c r="K3" s="117" t="s">
        <v>55</v>
      </c>
      <c r="L3" s="117"/>
      <c r="M3" s="124"/>
      <c r="N3" s="117" t="s">
        <v>56</v>
      </c>
      <c r="O3" s="117"/>
      <c r="P3" s="125" t="s">
        <v>57</v>
      </c>
      <c r="Q3" s="137"/>
    </row>
    <row r="4" spans="1:17" s="102" customFormat="1" ht="15" x14ac:dyDescent="0.4">
      <c r="A4" s="83"/>
      <c r="B4" s="83"/>
      <c r="C4" s="113" t="s">
        <v>11</v>
      </c>
      <c r="D4" s="114" t="s">
        <v>58</v>
      </c>
      <c r="E4" s="115" t="s">
        <v>12</v>
      </c>
      <c r="F4" s="115" t="s">
        <v>59</v>
      </c>
      <c r="G4" s="116" t="s">
        <v>60</v>
      </c>
      <c r="H4" s="117" t="s">
        <v>61</v>
      </c>
      <c r="I4" s="108" t="s">
        <v>62</v>
      </c>
      <c r="J4" s="64" t="s">
        <v>63</v>
      </c>
      <c r="K4" s="113" t="s">
        <v>64</v>
      </c>
      <c r="L4" s="113" t="s">
        <v>65</v>
      </c>
      <c r="M4" s="126" t="s">
        <v>7</v>
      </c>
      <c r="N4" s="113" t="s">
        <v>66</v>
      </c>
      <c r="O4" s="127" t="s">
        <v>67</v>
      </c>
      <c r="P4" s="127" t="s">
        <v>8</v>
      </c>
      <c r="Q4" s="138" t="s">
        <v>68</v>
      </c>
    </row>
    <row r="5" spans="1:17" x14ac:dyDescent="0.3">
      <c r="A5" s="16" t="s">
        <v>29</v>
      </c>
      <c r="B5" s="16" t="s">
        <v>30</v>
      </c>
      <c r="C5" s="93">
        <v>2.8673000000000002</v>
      </c>
      <c r="D5" s="118">
        <f>1-(C5-1.015)/(3.6594-1.015)</f>
        <v>0.2995386477083648</v>
      </c>
      <c r="E5" s="93">
        <v>0.47</v>
      </c>
      <c r="F5" s="93">
        <f>(E5+5.46)/(10.356+5.46)</f>
        <v>0.37493677288821448</v>
      </c>
      <c r="G5" s="65">
        <v>4595770.9452508902</v>
      </c>
      <c r="H5" s="119">
        <f>LOG10(G5)</f>
        <v>6.662358375174529</v>
      </c>
      <c r="I5" s="128">
        <f>1-(H5-1.08436810445321)/(9.116567068-1.08436810445321)</f>
        <v>0.30554630232189395</v>
      </c>
      <c r="J5" s="129">
        <v>100</v>
      </c>
      <c r="K5" s="93">
        <f>LOG10(J5)</f>
        <v>2</v>
      </c>
      <c r="L5" s="93">
        <f>1-(K5+2)/(8.3581601264438+2)</f>
        <v>0.61383103261859939</v>
      </c>
      <c r="M5" s="130">
        <v>125.15</v>
      </c>
      <c r="N5" s="93">
        <f>LOG(M5,2)</f>
        <v>6.9675144808009701</v>
      </c>
      <c r="O5" s="93">
        <f>(N5+7.22881869)/(11.6750749203854+7.22881869)</f>
        <v>0.75097403018613074</v>
      </c>
      <c r="P5" s="131">
        <v>97</v>
      </c>
      <c r="Q5" s="139">
        <f>P5/100</f>
        <v>0.97</v>
      </c>
    </row>
    <row r="6" spans="1:17" x14ac:dyDescent="0.3">
      <c r="A6" s="16" t="s">
        <v>39</v>
      </c>
      <c r="B6" s="16" t="s">
        <v>40</v>
      </c>
      <c r="C6" s="93">
        <v>2.6474000000000002</v>
      </c>
      <c r="D6" s="118">
        <f>1-(C6-1.015)/(3.6594-1.015)</f>
        <v>0.38269550748752068</v>
      </c>
      <c r="E6" s="93">
        <v>2.42</v>
      </c>
      <c r="F6" s="93">
        <f>(E6+5.46)/(10.356+5.46)</f>
        <v>0.4982296408700051</v>
      </c>
      <c r="G6" s="65">
        <v>3217433.8883447601</v>
      </c>
      <c r="H6" s="119">
        <f>LOG10(G6)</f>
        <v>6.5075096318088894</v>
      </c>
      <c r="I6" s="128">
        <f>1-(H6-1.08436810445321)/(9.116567068-1.08436810445321)</f>
        <v>0.32482480177993811</v>
      </c>
      <c r="J6" s="129">
        <v>60</v>
      </c>
      <c r="K6" s="93">
        <f>LOG10(J6)</f>
        <v>1.7781512503836436</v>
      </c>
      <c r="L6" s="93">
        <f>1-(K6+2)/(8.3581601264438+2)</f>
        <v>0.63524880825715013</v>
      </c>
      <c r="M6" s="130">
        <v>164.4</v>
      </c>
      <c r="N6" s="93">
        <f>LOG(M6,2)</f>
        <v>7.3610664887943216</v>
      </c>
      <c r="O6" s="93">
        <f>(N6+7.22881869)/(11.6750749203854+7.22881869)</f>
        <v>0.77179259889502061</v>
      </c>
      <c r="P6" s="131">
        <v>100</v>
      </c>
      <c r="Q6" s="140">
        <f>P6/100</f>
        <v>1</v>
      </c>
    </row>
    <row r="7" spans="1:17" x14ac:dyDescent="0.3">
      <c r="A7" s="33" t="s">
        <v>47</v>
      </c>
      <c r="B7" s="33" t="s">
        <v>48</v>
      </c>
      <c r="C7" s="120">
        <v>1.9378</v>
      </c>
      <c r="D7" s="121">
        <f>1-(C7-1.015)/(3.6594-1.015)</f>
        <v>0.6510361518680986</v>
      </c>
      <c r="E7" s="120">
        <v>5.28</v>
      </c>
      <c r="F7" s="120">
        <f>(E7+5.46)/(10.356+5.46)</f>
        <v>0.67905918057663128</v>
      </c>
      <c r="G7" s="67">
        <v>62482.168330955799</v>
      </c>
      <c r="H7" s="122">
        <f>LOG10(G7)</f>
        <v>4.7957560925374407</v>
      </c>
      <c r="I7" s="132">
        <f>1-(H7-1.08436810445321)/(9.116567068-1.08436810445321)</f>
        <v>0.53793624822692543</v>
      </c>
      <c r="J7" s="133">
        <v>20</v>
      </c>
      <c r="K7" s="120">
        <f>LOG10(J7)</f>
        <v>1.3010299956639813</v>
      </c>
      <c r="L7" s="120">
        <f>1-(K7+2)/(8.3581601264438+2)</f>
        <v>0.68131116381985279</v>
      </c>
      <c r="M7" s="134">
        <v>49.94</v>
      </c>
      <c r="N7" s="120">
        <f>LOG(M7,2)</f>
        <v>5.642123916153488</v>
      </c>
      <c r="O7" s="120">
        <f>(N7+7.22881869)/(11.6750749203854+7.22881869)</f>
        <v>0.68086198914505447</v>
      </c>
      <c r="P7" s="135">
        <v>100</v>
      </c>
      <c r="Q7" s="141">
        <f>P7/100</f>
        <v>1</v>
      </c>
    </row>
    <row r="8" spans="1:17" x14ac:dyDescent="0.3">
      <c r="F8" s="103"/>
    </row>
  </sheetData>
  <sortState xmlns:xlrd2="http://schemas.microsoft.com/office/spreadsheetml/2017/richdata2" ref="A5:T430">
    <sortCondition sortBy="cellColor" ref="G5:G430" dxfId="64"/>
  </sortState>
  <phoneticPr fontId="20" type="noConversion"/>
  <conditionalFormatting sqref="I5:I7">
    <cfRule type="cellIs" dxfId="60" priority="1" operator="greaterThan">
      <formula>1</formula>
    </cfRule>
  </conditionalFormatting>
  <conditionalFormatting sqref="O3 O5:O7">
    <cfRule type="cellIs" dxfId="59" priority="2" operator="greaterThan">
      <formula>1</formula>
    </cfRule>
  </conditionalFormatting>
  <pageMargins left="0.7" right="0.7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6"/>
  <sheetViews>
    <sheetView zoomScale="80" zoomScaleNormal="80" workbookViewId="0">
      <pane xSplit="1" ySplit="4" topLeftCell="D5" activePane="bottomRight" state="frozen"/>
      <selection pane="topRight"/>
      <selection pane="bottomLeft"/>
      <selection pane="bottomRight" activeCell="C14" sqref="C14"/>
    </sheetView>
  </sheetViews>
  <sheetFormatPr defaultColWidth="9.1640625" defaultRowHeight="13" x14ac:dyDescent="0.3"/>
  <cols>
    <col min="1" max="1" width="20.58203125" style="45" customWidth="1"/>
    <col min="2" max="2" width="16.5" style="45" customWidth="1"/>
    <col min="3" max="3" width="28.25" style="45" customWidth="1"/>
    <col min="4" max="4" width="12.33203125" style="97" customWidth="1"/>
    <col min="5" max="5" width="12.9140625" style="97" customWidth="1"/>
    <col min="6" max="7" width="10.9140625" style="45" customWidth="1"/>
    <col min="8" max="8" width="20.08203125" style="45" customWidth="1"/>
    <col min="9" max="16384" width="9.1640625" style="98"/>
  </cols>
  <sheetData>
    <row r="1" spans="1:8" x14ac:dyDescent="0.3">
      <c r="A1" s="99" t="s">
        <v>69</v>
      </c>
      <c r="B1" s="20"/>
      <c r="C1" s="20"/>
      <c r="F1" s="20"/>
      <c r="G1" s="20"/>
      <c r="H1" s="20"/>
    </row>
    <row r="2" spans="1:8" x14ac:dyDescent="0.3">
      <c r="B2" s="20"/>
      <c r="C2" s="20"/>
      <c r="F2" s="20"/>
      <c r="G2" s="20"/>
      <c r="H2" s="20"/>
    </row>
    <row r="3" spans="1:8" x14ac:dyDescent="0.3">
      <c r="A3" s="39" t="s">
        <v>70</v>
      </c>
      <c r="B3" s="39" t="s">
        <v>1</v>
      </c>
      <c r="C3" s="39" t="s">
        <v>2</v>
      </c>
      <c r="D3" s="47" t="s">
        <v>71</v>
      </c>
      <c r="E3" s="47" t="s">
        <v>72</v>
      </c>
      <c r="F3" s="39" t="s">
        <v>73</v>
      </c>
      <c r="G3" s="39" t="s">
        <v>74</v>
      </c>
      <c r="H3" s="100" t="s">
        <v>75</v>
      </c>
    </row>
    <row r="4" spans="1:8" s="96" customFormat="1" x14ac:dyDescent="0.3">
      <c r="A4" s="3" t="s">
        <v>76</v>
      </c>
      <c r="B4" s="3" t="s">
        <v>47</v>
      </c>
      <c r="C4" s="3" t="s">
        <v>48</v>
      </c>
      <c r="D4" s="52">
        <v>1.03326004157299</v>
      </c>
      <c r="E4" s="48">
        <v>0.17083000000000001</v>
      </c>
      <c r="F4" s="3" t="s">
        <v>77</v>
      </c>
      <c r="G4" s="52">
        <v>0.71</v>
      </c>
      <c r="H4" s="3" t="s">
        <v>78</v>
      </c>
    </row>
    <row r="5" spans="1:8" s="96" customFormat="1" x14ac:dyDescent="0.3">
      <c r="A5" s="3" t="s">
        <v>76</v>
      </c>
      <c r="B5" s="3" t="s">
        <v>39</v>
      </c>
      <c r="C5" s="3" t="s">
        <v>40</v>
      </c>
      <c r="D5" s="52">
        <v>-0.24835125556028001</v>
      </c>
      <c r="E5" s="48">
        <v>-0.23619999999999999</v>
      </c>
      <c r="F5" s="3" t="s">
        <v>79</v>
      </c>
      <c r="G5" s="52">
        <v>0.47</v>
      </c>
      <c r="H5" s="3" t="s">
        <v>78</v>
      </c>
    </row>
    <row r="6" spans="1:8" s="96" customFormat="1" x14ac:dyDescent="0.3">
      <c r="A6" s="41" t="s">
        <v>80</v>
      </c>
      <c r="B6" s="41" t="s">
        <v>29</v>
      </c>
      <c r="C6" s="41" t="s">
        <v>30</v>
      </c>
      <c r="D6" s="55">
        <v>-0.698831587540238</v>
      </c>
      <c r="E6" s="101">
        <v>-0.33277000000000001</v>
      </c>
      <c r="F6" s="41" t="s">
        <v>79</v>
      </c>
      <c r="G6" s="57">
        <v>0.39</v>
      </c>
      <c r="H6" s="41" t="s">
        <v>78</v>
      </c>
    </row>
  </sheetData>
  <sortState xmlns:xlrd2="http://schemas.microsoft.com/office/spreadsheetml/2017/richdata2" ref="A4:J428">
    <sortCondition sortBy="cellColor" ref="D4:D428" dxfId="63"/>
  </sortState>
  <phoneticPr fontId="20" type="noConversion"/>
  <pageMargins left="0.7" right="0.7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33"/>
  <sheetViews>
    <sheetView zoomScale="74" zoomScaleNormal="74" workbookViewId="0">
      <pane xSplit="4" ySplit="3" topLeftCell="F22" activePane="bottomRight" state="frozen"/>
      <selection pane="topRight"/>
      <selection pane="bottomLeft"/>
      <selection pane="bottomRight" activeCell="D33" sqref="D33"/>
    </sheetView>
  </sheetViews>
  <sheetFormatPr defaultColWidth="9.1640625" defaultRowHeight="14" x14ac:dyDescent="0.3"/>
  <cols>
    <col min="2" max="2" width="18.75" style="37" customWidth="1"/>
    <col min="3" max="3" width="14.08203125" style="37" customWidth="1"/>
    <col min="4" max="4" width="17.75" style="37" customWidth="1"/>
    <col min="5" max="5" width="16.75" style="37" customWidth="1"/>
    <col min="6" max="6" width="13.75" style="37" customWidth="1"/>
    <col min="7" max="7" width="12.83203125" style="37" customWidth="1"/>
    <col min="8" max="8" width="10.75" style="37" customWidth="1"/>
    <col min="9" max="9" width="10.4140625" style="37" customWidth="1"/>
    <col min="10" max="10" width="14.75" style="37" customWidth="1"/>
    <col min="11" max="11" width="16.08203125" style="37" customWidth="1"/>
  </cols>
  <sheetData>
    <row r="1" spans="1:11" x14ac:dyDescent="0.3">
      <c r="B1" s="12" t="s">
        <v>81</v>
      </c>
      <c r="C1" s="26"/>
      <c r="D1" s="26"/>
      <c r="E1" s="21"/>
      <c r="F1" s="21"/>
      <c r="G1" s="26"/>
      <c r="H1" s="26"/>
      <c r="I1" s="26"/>
      <c r="K1" s="26"/>
    </row>
    <row r="2" spans="1:11" ht="15" x14ac:dyDescent="0.4">
      <c r="A2" s="36"/>
      <c r="B2" s="81" t="s">
        <v>70</v>
      </c>
      <c r="C2" s="81" t="s">
        <v>1</v>
      </c>
      <c r="D2" s="81" t="s">
        <v>2</v>
      </c>
      <c r="E2" s="82" t="s">
        <v>7</v>
      </c>
      <c r="F2" s="82" t="s">
        <v>60</v>
      </c>
      <c r="G2" s="83" t="s">
        <v>63</v>
      </c>
      <c r="H2" s="83" t="s">
        <v>82</v>
      </c>
      <c r="I2" s="83" t="s">
        <v>83</v>
      </c>
      <c r="J2" s="88" t="s">
        <v>84</v>
      </c>
      <c r="K2" s="83" t="s">
        <v>85</v>
      </c>
    </row>
    <row r="3" spans="1:11" x14ac:dyDescent="0.3">
      <c r="A3">
        <v>2</v>
      </c>
      <c r="B3" s="16" t="s">
        <v>86</v>
      </c>
      <c r="C3" s="16" t="s">
        <v>87</v>
      </c>
      <c r="D3" s="16" t="s">
        <v>88</v>
      </c>
      <c r="E3" s="84">
        <v>163.41</v>
      </c>
      <c r="F3" s="65">
        <v>710270.27027026995</v>
      </c>
      <c r="G3" s="85">
        <v>0.2</v>
      </c>
      <c r="H3" s="65">
        <f t="shared" ref="H3:H32" si="0">E3/F3</f>
        <v>2.3006735159817362E-4</v>
      </c>
      <c r="I3" s="85">
        <v>817.05</v>
      </c>
      <c r="J3" s="89" t="s">
        <v>89</v>
      </c>
      <c r="K3" s="85"/>
    </row>
    <row r="4" spans="1:11" x14ac:dyDescent="0.3">
      <c r="A4">
        <v>13</v>
      </c>
      <c r="B4" s="16" t="s">
        <v>80</v>
      </c>
      <c r="C4" s="16" t="s">
        <v>29</v>
      </c>
      <c r="D4" s="16" t="s">
        <v>30</v>
      </c>
      <c r="E4" s="84">
        <v>125.15</v>
      </c>
      <c r="F4" s="65">
        <v>4595770.9452508902</v>
      </c>
      <c r="G4" s="85">
        <v>100</v>
      </c>
      <c r="H4" s="65">
        <f t="shared" si="0"/>
        <v>2.7231557336277966E-5</v>
      </c>
      <c r="I4" s="85">
        <v>1.2515000000000001</v>
      </c>
      <c r="J4" s="89" t="s">
        <v>90</v>
      </c>
      <c r="K4" s="66"/>
    </row>
    <row r="5" spans="1:11" x14ac:dyDescent="0.3">
      <c r="A5">
        <v>16</v>
      </c>
      <c r="B5" s="16" t="s">
        <v>91</v>
      </c>
      <c r="C5" s="16" t="s">
        <v>92</v>
      </c>
      <c r="D5" s="16" t="s">
        <v>93</v>
      </c>
      <c r="E5" s="84">
        <v>32.58</v>
      </c>
      <c r="F5" s="65">
        <v>735722.28443449002</v>
      </c>
      <c r="G5" s="85">
        <v>1200</v>
      </c>
      <c r="H5" s="65">
        <f t="shared" si="0"/>
        <v>4.4283013698630164E-5</v>
      </c>
      <c r="I5" s="85">
        <v>2.7150000000000001E-2</v>
      </c>
      <c r="J5" s="89">
        <v>0.66</v>
      </c>
      <c r="K5" s="90"/>
    </row>
    <row r="6" spans="1:11" x14ac:dyDescent="0.3">
      <c r="A6">
        <v>67</v>
      </c>
      <c r="B6" s="16" t="s">
        <v>76</v>
      </c>
      <c r="C6" s="16" t="s">
        <v>39</v>
      </c>
      <c r="D6" s="16" t="s">
        <v>40</v>
      </c>
      <c r="E6" s="84">
        <v>164.4</v>
      </c>
      <c r="F6" s="65">
        <v>3217433.8883447601</v>
      </c>
      <c r="G6" s="85">
        <v>60</v>
      </c>
      <c r="H6" s="65">
        <f t="shared" si="0"/>
        <v>5.1096621004566211E-5</v>
      </c>
      <c r="I6" s="85">
        <v>2.74</v>
      </c>
      <c r="J6" s="89" t="s">
        <v>94</v>
      </c>
      <c r="K6" s="66"/>
    </row>
    <row r="7" spans="1:11" x14ac:dyDescent="0.3">
      <c r="A7">
        <v>78</v>
      </c>
      <c r="B7" s="16" t="s">
        <v>86</v>
      </c>
      <c r="C7" s="16" t="s">
        <v>95</v>
      </c>
      <c r="D7" s="16" t="s">
        <v>96</v>
      </c>
      <c r="E7" s="84">
        <v>58.22</v>
      </c>
      <c r="F7" s="65">
        <v>1786135.0249207099</v>
      </c>
      <c r="G7" s="85">
        <v>2</v>
      </c>
      <c r="H7" s="65">
        <f t="shared" si="0"/>
        <v>3.2595520040588475E-5</v>
      </c>
      <c r="I7" s="85">
        <v>29.11</v>
      </c>
      <c r="J7" s="89" t="s">
        <v>97</v>
      </c>
      <c r="K7" s="19"/>
    </row>
    <row r="8" spans="1:11" x14ac:dyDescent="0.3">
      <c r="A8">
        <v>89</v>
      </c>
      <c r="B8" s="16" t="s">
        <v>80</v>
      </c>
      <c r="C8" s="16" t="s">
        <v>98</v>
      </c>
      <c r="D8" s="16" t="s">
        <v>99</v>
      </c>
      <c r="E8" s="19">
        <v>68.540000000000006</v>
      </c>
      <c r="F8" s="65">
        <v>489100</v>
      </c>
      <c r="G8" s="85">
        <v>36</v>
      </c>
      <c r="H8" s="65">
        <f t="shared" si="0"/>
        <v>1.4013494172970763E-4</v>
      </c>
      <c r="I8" s="85">
        <v>1.9038888890000001</v>
      </c>
      <c r="J8" s="89" t="s">
        <v>100</v>
      </c>
      <c r="K8" s="66"/>
    </row>
    <row r="9" spans="1:11" x14ac:dyDescent="0.3">
      <c r="A9">
        <v>94</v>
      </c>
      <c r="B9" s="16" t="s">
        <v>91</v>
      </c>
      <c r="C9" s="16" t="s">
        <v>101</v>
      </c>
      <c r="D9" s="16" t="s">
        <v>102</v>
      </c>
      <c r="E9" s="19">
        <v>1.1666666670000001</v>
      </c>
      <c r="F9" s="65">
        <v>180.246913580247</v>
      </c>
      <c r="G9" s="85">
        <v>6167567200</v>
      </c>
      <c r="H9" s="65">
        <f t="shared" si="0"/>
        <v>6.4726027415753402E-3</v>
      </c>
      <c r="I9" s="85">
        <v>1.8916199999999999E-10</v>
      </c>
      <c r="J9" s="89">
        <v>7</v>
      </c>
      <c r="K9" s="85"/>
    </row>
    <row r="10" spans="1:11" x14ac:dyDescent="0.3">
      <c r="A10">
        <v>104</v>
      </c>
      <c r="B10" s="16" t="s">
        <v>103</v>
      </c>
      <c r="C10" s="16" t="s">
        <v>104</v>
      </c>
      <c r="D10" s="16" t="s">
        <v>105</v>
      </c>
      <c r="E10" s="19">
        <v>0.04</v>
      </c>
      <c r="F10" s="65">
        <v>10961.4181438999</v>
      </c>
      <c r="G10" s="85">
        <v>0.60099999999999998</v>
      </c>
      <c r="H10" s="65">
        <f t="shared" si="0"/>
        <v>3.6491628614916272E-6</v>
      </c>
      <c r="I10" s="91">
        <v>6.6555740432612295E-2</v>
      </c>
      <c r="J10" s="89" t="s">
        <v>106</v>
      </c>
      <c r="K10" s="92"/>
    </row>
    <row r="11" spans="1:11" x14ac:dyDescent="0.3">
      <c r="A11">
        <v>118</v>
      </c>
      <c r="B11" s="16" t="s">
        <v>91</v>
      </c>
      <c r="C11" s="16" t="s">
        <v>107</v>
      </c>
      <c r="D11" s="16" t="s">
        <v>108</v>
      </c>
      <c r="E11" s="19">
        <v>135</v>
      </c>
      <c r="F11" s="65">
        <v>16679.830747531701</v>
      </c>
      <c r="G11" s="85">
        <v>88</v>
      </c>
      <c r="H11" s="65">
        <f t="shared" si="0"/>
        <v>8.0936073059360899E-3</v>
      </c>
      <c r="I11" s="85">
        <v>1.5340909089999999</v>
      </c>
      <c r="J11" s="89" t="s">
        <v>31</v>
      </c>
      <c r="K11" s="66"/>
    </row>
    <row r="12" spans="1:11" x14ac:dyDescent="0.3">
      <c r="A12">
        <v>147</v>
      </c>
      <c r="B12" s="16" t="s">
        <v>109</v>
      </c>
      <c r="C12" s="16" t="s">
        <v>110</v>
      </c>
      <c r="D12" s="16" t="s">
        <v>111</v>
      </c>
      <c r="E12" s="19">
        <v>0.40799999999999997</v>
      </c>
      <c r="F12" s="65">
        <v>29798.283310466799</v>
      </c>
      <c r="G12" s="85">
        <v>500</v>
      </c>
      <c r="H12" s="65">
        <f t="shared" si="0"/>
        <v>1.3692063926940647E-5</v>
      </c>
      <c r="I12" s="85">
        <v>8.1599999999999999E-4</v>
      </c>
      <c r="J12" s="89" t="s">
        <v>112</v>
      </c>
      <c r="K12" s="90"/>
    </row>
    <row r="13" spans="1:11" x14ac:dyDescent="0.3">
      <c r="A13">
        <v>148</v>
      </c>
      <c r="B13" s="16" t="s">
        <v>113</v>
      </c>
      <c r="C13" s="16" t="s">
        <v>114</v>
      </c>
      <c r="D13" s="16" t="s">
        <v>115</v>
      </c>
      <c r="E13" s="19">
        <v>433</v>
      </c>
      <c r="F13" s="65">
        <v>2628000</v>
      </c>
      <c r="G13" s="85">
        <v>600</v>
      </c>
      <c r="H13" s="65">
        <f t="shared" si="0"/>
        <v>1.647640791476408E-4</v>
      </c>
      <c r="I13" s="85">
        <v>0.72166666700000004</v>
      </c>
      <c r="J13" s="89" t="s">
        <v>31</v>
      </c>
      <c r="K13" s="93"/>
    </row>
    <row r="14" spans="1:11" x14ac:dyDescent="0.3">
      <c r="A14">
        <v>151</v>
      </c>
      <c r="B14" s="16" t="s">
        <v>86</v>
      </c>
      <c r="C14" s="16" t="s">
        <v>116</v>
      </c>
      <c r="D14" s="16" t="s">
        <v>117</v>
      </c>
      <c r="E14" s="19">
        <v>34.200000000000003</v>
      </c>
      <c r="F14" s="65">
        <v>522786.45833333302</v>
      </c>
      <c r="G14" s="85">
        <v>78</v>
      </c>
      <c r="H14" s="65">
        <f t="shared" si="0"/>
        <v>6.5418679950186842E-5</v>
      </c>
      <c r="I14" s="85">
        <v>0.43846153799999998</v>
      </c>
      <c r="J14" s="89" t="s">
        <v>118</v>
      </c>
      <c r="K14" s="93"/>
    </row>
    <row r="15" spans="1:11" x14ac:dyDescent="0.3">
      <c r="A15">
        <v>162</v>
      </c>
      <c r="B15" s="16" t="s">
        <v>91</v>
      </c>
      <c r="C15" s="16" t="s">
        <v>119</v>
      </c>
      <c r="D15" s="16" t="s">
        <v>120</v>
      </c>
      <c r="E15" s="19">
        <v>385.28800000000001</v>
      </c>
      <c r="F15" s="65">
        <v>4446.7005076142104</v>
      </c>
      <c r="G15" s="85">
        <v>3.7</v>
      </c>
      <c r="H15" s="65">
        <f t="shared" si="0"/>
        <v>8.6645817351598237E-2</v>
      </c>
      <c r="I15" s="85">
        <v>104.1318919</v>
      </c>
      <c r="J15" s="89">
        <v>3.23</v>
      </c>
      <c r="K15" s="19" t="s">
        <v>78</v>
      </c>
    </row>
    <row r="16" spans="1:11" x14ac:dyDescent="0.3">
      <c r="A16">
        <v>177</v>
      </c>
      <c r="B16" s="16" t="s">
        <v>91</v>
      </c>
      <c r="C16" s="16" t="s">
        <v>121</v>
      </c>
      <c r="D16" s="16" t="s">
        <v>122</v>
      </c>
      <c r="E16" s="19">
        <v>14.82</v>
      </c>
      <c r="F16" s="65">
        <v>18377.6223776224</v>
      </c>
      <c r="G16" s="85">
        <v>0.05</v>
      </c>
      <c r="H16" s="65">
        <f t="shared" si="0"/>
        <v>8.064155251141543E-4</v>
      </c>
      <c r="I16" s="85">
        <v>296.39999999999998</v>
      </c>
      <c r="J16" s="89" t="s">
        <v>31</v>
      </c>
      <c r="K16" s="19"/>
    </row>
    <row r="17" spans="1:11" x14ac:dyDescent="0.3">
      <c r="A17">
        <v>180</v>
      </c>
      <c r="B17" s="16" t="s">
        <v>103</v>
      </c>
      <c r="C17" s="16" t="s">
        <v>123</v>
      </c>
      <c r="D17" s="16" t="s">
        <v>124</v>
      </c>
      <c r="E17" s="19">
        <v>65.37</v>
      </c>
      <c r="F17" s="65">
        <v>96.523016650342797</v>
      </c>
      <c r="G17" s="85">
        <v>828.14160000000004</v>
      </c>
      <c r="H17" s="65">
        <f t="shared" si="0"/>
        <v>0.67724779299847804</v>
      </c>
      <c r="I17" s="85">
        <v>7.8935775999999999E-2</v>
      </c>
      <c r="J17" s="89" t="s">
        <v>125</v>
      </c>
      <c r="K17" s="16"/>
    </row>
    <row r="18" spans="1:11" x14ac:dyDescent="0.3">
      <c r="A18">
        <v>181</v>
      </c>
      <c r="B18" s="16" t="s">
        <v>103</v>
      </c>
      <c r="C18" s="16" t="s">
        <v>126</v>
      </c>
      <c r="D18" s="16" t="s">
        <v>127</v>
      </c>
      <c r="E18" s="19">
        <v>1.45</v>
      </c>
      <c r="F18" s="65">
        <v>73332.713235978095</v>
      </c>
      <c r="G18" s="85">
        <v>1000</v>
      </c>
      <c r="H18" s="65">
        <f t="shared" si="0"/>
        <v>1.9772894469812264E-5</v>
      </c>
      <c r="I18" s="85">
        <v>1.4499999999999999E-3</v>
      </c>
      <c r="J18" s="89" t="s">
        <v>128</v>
      </c>
      <c r="K18" s="90"/>
    </row>
    <row r="19" spans="1:11" x14ac:dyDescent="0.3">
      <c r="A19">
        <v>184</v>
      </c>
      <c r="B19" s="16" t="s">
        <v>76</v>
      </c>
      <c r="C19" s="16" t="s">
        <v>47</v>
      </c>
      <c r="D19" s="16" t="s">
        <v>48</v>
      </c>
      <c r="E19" s="19">
        <v>49.94</v>
      </c>
      <c r="F19" s="65">
        <v>62482.168330955799</v>
      </c>
      <c r="G19" s="85">
        <v>20</v>
      </c>
      <c r="H19" s="65">
        <f t="shared" si="0"/>
        <v>7.9926803652968E-4</v>
      </c>
      <c r="I19" s="85">
        <v>2.4969999999999999</v>
      </c>
      <c r="J19" s="89" t="s">
        <v>129</v>
      </c>
      <c r="K19" s="66"/>
    </row>
    <row r="20" spans="1:11" x14ac:dyDescent="0.3">
      <c r="A20">
        <v>185</v>
      </c>
      <c r="B20" s="16" t="s">
        <v>91</v>
      </c>
      <c r="C20" s="16" t="s">
        <v>130</v>
      </c>
      <c r="D20" s="16" t="s">
        <v>131</v>
      </c>
      <c r="E20" s="19">
        <v>132.54400000000001</v>
      </c>
      <c r="F20" s="65">
        <v>373968.31420168898</v>
      </c>
      <c r="G20" s="85">
        <v>25</v>
      </c>
      <c r="H20" s="65">
        <f t="shared" si="0"/>
        <v>3.544257493658039E-4</v>
      </c>
      <c r="I20" s="85">
        <v>5.3017599999999998</v>
      </c>
      <c r="J20" s="89" t="s">
        <v>132</v>
      </c>
      <c r="K20" s="66"/>
    </row>
    <row r="21" spans="1:11" x14ac:dyDescent="0.3">
      <c r="A21">
        <v>186</v>
      </c>
      <c r="B21" s="16" t="s">
        <v>91</v>
      </c>
      <c r="C21" s="16" t="s">
        <v>133</v>
      </c>
      <c r="D21" s="16" t="s">
        <v>134</v>
      </c>
      <c r="E21" s="19">
        <v>13.6</v>
      </c>
      <c r="F21" s="65">
        <v>231338.028169014</v>
      </c>
      <c r="G21" s="85">
        <v>143</v>
      </c>
      <c r="H21" s="65">
        <f t="shared" si="0"/>
        <v>5.8788432267884343E-5</v>
      </c>
      <c r="I21" s="85">
        <v>9.5104894999999995E-2</v>
      </c>
      <c r="J21" s="89" t="s">
        <v>135</v>
      </c>
      <c r="K21" s="90"/>
    </row>
    <row r="22" spans="1:11" x14ac:dyDescent="0.3">
      <c r="A22">
        <v>188</v>
      </c>
      <c r="B22" s="16" t="s">
        <v>80</v>
      </c>
      <c r="C22" s="16" t="s">
        <v>136</v>
      </c>
      <c r="D22" s="16" t="s">
        <v>137</v>
      </c>
      <c r="E22" s="19">
        <v>4</v>
      </c>
      <c r="F22" s="65">
        <v>2909485.5050350898</v>
      </c>
      <c r="G22" s="174" t="s">
        <v>31</v>
      </c>
      <c r="H22" s="65">
        <f t="shared" si="0"/>
        <v>1.3748135170557443E-6</v>
      </c>
      <c r="I22" s="174" t="s">
        <v>31</v>
      </c>
      <c r="J22" s="89">
        <v>1.3</v>
      </c>
      <c r="K22" s="31"/>
    </row>
    <row r="23" spans="1:11" x14ac:dyDescent="0.3">
      <c r="A23">
        <v>190</v>
      </c>
      <c r="B23" s="16" t="s">
        <v>138</v>
      </c>
      <c r="C23" s="16" t="s">
        <v>139</v>
      </c>
      <c r="D23" s="16" t="s">
        <v>140</v>
      </c>
      <c r="E23" s="19">
        <v>9.5000000000000001E-2</v>
      </c>
      <c r="F23" s="65">
        <v>1680606.21755245</v>
      </c>
      <c r="G23" s="85">
        <v>33400</v>
      </c>
      <c r="H23" s="65">
        <f t="shared" si="0"/>
        <v>5.6527221551252617E-8</v>
      </c>
      <c r="I23" s="85">
        <v>2.8443099999999999E-6</v>
      </c>
      <c r="J23" s="89" t="s">
        <v>141</v>
      </c>
      <c r="K23" s="85"/>
    </row>
    <row r="24" spans="1:11" x14ac:dyDescent="0.3">
      <c r="A24">
        <v>207</v>
      </c>
      <c r="B24" s="16" t="s">
        <v>91</v>
      </c>
      <c r="C24" s="16" t="s">
        <v>142</v>
      </c>
      <c r="D24" s="16" t="s">
        <v>143</v>
      </c>
      <c r="E24" s="19">
        <v>0.09</v>
      </c>
      <c r="F24" s="65">
        <v>1033425.08847818</v>
      </c>
      <c r="G24" s="85">
        <v>2.38</v>
      </c>
      <c r="H24" s="65">
        <f t="shared" si="0"/>
        <v>8.7089041095890016E-8</v>
      </c>
      <c r="I24" s="85">
        <v>3.7815125999999998E-2</v>
      </c>
      <c r="J24" s="89">
        <v>0.59</v>
      </c>
      <c r="K24" s="90"/>
    </row>
    <row r="25" spans="1:11" x14ac:dyDescent="0.3">
      <c r="A25">
        <v>209</v>
      </c>
      <c r="B25" s="16" t="s">
        <v>91</v>
      </c>
      <c r="C25" s="16" t="s">
        <v>144</v>
      </c>
      <c r="D25" s="16" t="s">
        <v>145</v>
      </c>
      <c r="E25" s="19">
        <v>9.33</v>
      </c>
      <c r="F25" s="65">
        <v>380135.00482160097</v>
      </c>
      <c r="G25" s="85">
        <v>4</v>
      </c>
      <c r="H25" s="65">
        <f t="shared" si="0"/>
        <v>2.4543911719939103E-5</v>
      </c>
      <c r="I25" s="85">
        <f>E25/4</f>
        <v>2.3325</v>
      </c>
      <c r="J25" s="89">
        <v>2.71</v>
      </c>
      <c r="K25" s="66"/>
    </row>
    <row r="26" spans="1:11" x14ac:dyDescent="0.3">
      <c r="A26">
        <v>229</v>
      </c>
      <c r="B26" s="16" t="s">
        <v>138</v>
      </c>
      <c r="C26" s="16" t="s">
        <v>146</v>
      </c>
      <c r="D26" s="16" t="s">
        <v>147</v>
      </c>
      <c r="E26" s="19">
        <v>28.48</v>
      </c>
      <c r="F26" s="65">
        <v>1495.90163934426</v>
      </c>
      <c r="G26" s="85">
        <v>0.01</v>
      </c>
      <c r="H26" s="65">
        <f t="shared" si="0"/>
        <v>1.9038684931506879E-2</v>
      </c>
      <c r="I26" s="85">
        <v>2825.863934</v>
      </c>
      <c r="J26" s="89" t="s">
        <v>148</v>
      </c>
      <c r="K26" s="19" t="s">
        <v>78</v>
      </c>
    </row>
    <row r="27" spans="1:11" x14ac:dyDescent="0.3">
      <c r="A27">
        <v>232</v>
      </c>
      <c r="B27" s="16" t="s">
        <v>91</v>
      </c>
      <c r="C27" s="16" t="s">
        <v>149</v>
      </c>
      <c r="D27" s="16" t="s">
        <v>150</v>
      </c>
      <c r="E27" s="19">
        <v>0.64</v>
      </c>
      <c r="F27" s="65">
        <v>2478310.0716710701</v>
      </c>
      <c r="G27" s="85">
        <v>67</v>
      </c>
      <c r="H27" s="65">
        <f t="shared" si="0"/>
        <v>2.582404870624046E-7</v>
      </c>
      <c r="I27" s="85">
        <v>9.5522390000000006E-3</v>
      </c>
      <c r="J27" s="89" t="s">
        <v>31</v>
      </c>
      <c r="K27" s="90"/>
    </row>
    <row r="28" spans="1:11" x14ac:dyDescent="0.3">
      <c r="A28">
        <v>240</v>
      </c>
      <c r="B28" s="16" t="s">
        <v>80</v>
      </c>
      <c r="C28" s="16" t="s">
        <v>151</v>
      </c>
      <c r="D28" s="16" t="s">
        <v>152</v>
      </c>
      <c r="E28" s="19">
        <v>0.02</v>
      </c>
      <c r="F28" s="65">
        <v>30270864.4453693</v>
      </c>
      <c r="G28" s="85">
        <v>38422300</v>
      </c>
      <c r="H28" s="65">
        <f t="shared" si="0"/>
        <v>6.607013168089262E-10</v>
      </c>
      <c r="I28" s="85">
        <v>5.2053099999999997E-10</v>
      </c>
      <c r="J28" s="89">
        <v>0.05</v>
      </c>
      <c r="K28" s="85"/>
    </row>
    <row r="29" spans="1:11" x14ac:dyDescent="0.3">
      <c r="A29">
        <v>241</v>
      </c>
      <c r="B29" s="16" t="s">
        <v>80</v>
      </c>
      <c r="C29" s="16" t="s">
        <v>153</v>
      </c>
      <c r="D29" s="16" t="s">
        <v>154</v>
      </c>
      <c r="E29" s="19">
        <v>7.2</v>
      </c>
      <c r="F29" s="65">
        <v>45433.7994274097</v>
      </c>
      <c r="G29" s="85">
        <v>66089800</v>
      </c>
      <c r="H29" s="65">
        <f t="shared" si="0"/>
        <v>1.5847232876712311E-4</v>
      </c>
      <c r="I29" s="85">
        <v>1.08943E-7</v>
      </c>
      <c r="J29" s="89">
        <v>2.2999999999999998</v>
      </c>
      <c r="K29" s="85"/>
    </row>
    <row r="30" spans="1:11" x14ac:dyDescent="0.3">
      <c r="A30">
        <v>255</v>
      </c>
      <c r="B30" s="16" t="s">
        <v>80</v>
      </c>
      <c r="C30" s="16" t="s">
        <v>155</v>
      </c>
      <c r="D30" s="16" t="s">
        <v>156</v>
      </c>
      <c r="E30" s="19">
        <v>27.385000000000002</v>
      </c>
      <c r="F30" s="65">
        <v>7013.6108887109704</v>
      </c>
      <c r="G30" s="85">
        <v>32</v>
      </c>
      <c r="H30" s="65">
        <f t="shared" si="0"/>
        <v>3.9045507990867574E-3</v>
      </c>
      <c r="I30" s="85">
        <v>0.85578125000000005</v>
      </c>
      <c r="J30" s="89" t="s">
        <v>157</v>
      </c>
      <c r="K30" s="93"/>
    </row>
    <row r="31" spans="1:11" x14ac:dyDescent="0.3">
      <c r="A31">
        <v>364</v>
      </c>
      <c r="B31" s="16" t="s">
        <v>91</v>
      </c>
      <c r="C31" s="16" t="s">
        <v>158</v>
      </c>
      <c r="D31" s="16" t="s">
        <v>159</v>
      </c>
      <c r="E31" s="19">
        <v>12.5</v>
      </c>
      <c r="F31" s="65">
        <v>45656.706045865198</v>
      </c>
      <c r="G31" s="85">
        <v>2.5999999999999999E-2</v>
      </c>
      <c r="H31" s="65">
        <f t="shared" si="0"/>
        <v>2.7378234398782334E-4</v>
      </c>
      <c r="I31" s="85">
        <v>480.7692308</v>
      </c>
      <c r="J31" s="89" t="s">
        <v>160</v>
      </c>
      <c r="K31" s="19" t="s">
        <v>78</v>
      </c>
    </row>
    <row r="32" spans="1:11" x14ac:dyDescent="0.3">
      <c r="A32">
        <v>388</v>
      </c>
      <c r="B32" s="16" t="s">
        <v>91</v>
      </c>
      <c r="C32" s="16" t="s">
        <v>161</v>
      </c>
      <c r="D32" s="16" t="s">
        <v>162</v>
      </c>
      <c r="E32" s="19">
        <v>11.835000000000001</v>
      </c>
      <c r="F32" s="65">
        <v>35513.513513513499</v>
      </c>
      <c r="G32" s="85">
        <v>2E-3</v>
      </c>
      <c r="H32" s="65">
        <f t="shared" si="0"/>
        <v>3.3325342465753439E-4</v>
      </c>
      <c r="I32" s="85">
        <v>5917.5</v>
      </c>
      <c r="J32" s="89" t="s">
        <v>163</v>
      </c>
      <c r="K32" s="19" t="s">
        <v>78</v>
      </c>
    </row>
    <row r="33" spans="1:11" x14ac:dyDescent="0.3">
      <c r="A33" s="86">
        <v>301</v>
      </c>
      <c r="B33" s="33" t="s">
        <v>80</v>
      </c>
      <c r="C33" s="33" t="s">
        <v>164</v>
      </c>
      <c r="D33" s="33" t="s">
        <v>165</v>
      </c>
      <c r="E33" s="42">
        <v>12.696</v>
      </c>
      <c r="F33" s="87">
        <v>7627279.2960000001</v>
      </c>
      <c r="G33" s="87">
        <v>15700</v>
      </c>
      <c r="H33" s="87">
        <v>1.66455E-6</v>
      </c>
      <c r="I33" s="67">
        <f>E33/G33</f>
        <v>8.0866242038216563E-4</v>
      </c>
      <c r="J33" s="94" t="s">
        <v>166</v>
      </c>
      <c r="K33" s="95"/>
    </row>
  </sheetData>
  <sortState xmlns:xlrd2="http://schemas.microsoft.com/office/spreadsheetml/2017/richdata2" ref="A35:K407">
    <sortCondition sortBy="cellColor" ref="I35:I407" dxfId="62"/>
  </sortState>
  <phoneticPr fontId="20" type="noConversion"/>
  <pageMargins left="0.7" right="0.7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N385"/>
  <sheetViews>
    <sheetView topLeftCell="B1" zoomScale="80" zoomScaleNormal="80" workbookViewId="0">
      <selection activeCell="C5" sqref="C5"/>
    </sheetView>
  </sheetViews>
  <sheetFormatPr defaultColWidth="9" defaultRowHeight="14" x14ac:dyDescent="0.3"/>
  <cols>
    <col min="1" max="1" width="18.75" style="37" customWidth="1"/>
    <col min="2" max="2" width="14.6640625" style="37" customWidth="1"/>
    <col min="3" max="3" width="24.83203125" style="37" customWidth="1"/>
    <col min="4" max="4" width="16" style="37" customWidth="1"/>
    <col min="5" max="5" width="13.75" style="37" customWidth="1"/>
    <col min="6" max="6" width="12.83203125" style="37" customWidth="1"/>
    <col min="7" max="7" width="11.75" style="37" customWidth="1"/>
    <col min="8" max="8" width="14.33203125" style="37" customWidth="1"/>
  </cols>
  <sheetData>
    <row r="1" spans="1:14" x14ac:dyDescent="0.3">
      <c r="A1" s="12" t="s">
        <v>167</v>
      </c>
      <c r="B1" s="22"/>
      <c r="C1" s="62"/>
      <c r="D1" s="62"/>
      <c r="E1" s="22"/>
      <c r="F1" s="22"/>
      <c r="G1" s="22"/>
    </row>
    <row r="2" spans="1:14" x14ac:dyDescent="0.3">
      <c r="A2" s="22"/>
      <c r="B2" s="22"/>
      <c r="C2" s="62"/>
      <c r="D2" s="62"/>
      <c r="E2" s="22"/>
      <c r="F2" s="22"/>
      <c r="G2" s="22"/>
    </row>
    <row r="3" spans="1:14" ht="15" x14ac:dyDescent="0.4">
      <c r="A3" s="63" t="s">
        <v>70</v>
      </c>
      <c r="B3" s="63" t="s">
        <v>1</v>
      </c>
      <c r="C3" s="63" t="s">
        <v>2</v>
      </c>
      <c r="D3" s="46" t="s">
        <v>7</v>
      </c>
      <c r="E3" s="46" t="s">
        <v>60</v>
      </c>
      <c r="F3" s="64" t="s">
        <v>63</v>
      </c>
      <c r="G3" s="64" t="s">
        <v>82</v>
      </c>
      <c r="H3" s="64" t="s">
        <v>83</v>
      </c>
    </row>
    <row r="4" spans="1:14" x14ac:dyDescent="0.3">
      <c r="A4" s="17" t="s">
        <v>91</v>
      </c>
      <c r="B4" s="16" t="s">
        <v>107</v>
      </c>
      <c r="C4" s="16" t="s">
        <v>108</v>
      </c>
      <c r="D4" s="19">
        <v>135</v>
      </c>
      <c r="E4" s="65">
        <v>16679.830747531701</v>
      </c>
      <c r="F4" s="19">
        <v>88</v>
      </c>
      <c r="G4" s="65">
        <f>D4/E4</f>
        <v>8.0936073059360899E-3</v>
      </c>
      <c r="H4" s="66">
        <v>1.5340909089999999</v>
      </c>
      <c r="I4" s="26"/>
      <c r="J4" s="21"/>
      <c r="K4" s="71"/>
      <c r="L4" s="71"/>
      <c r="M4" s="71"/>
      <c r="N4" s="71"/>
    </row>
    <row r="5" spans="1:14" x14ac:dyDescent="0.3">
      <c r="A5" s="33" t="s">
        <v>91</v>
      </c>
      <c r="B5" s="33" t="s">
        <v>158</v>
      </c>
      <c r="C5" s="33" t="s">
        <v>159</v>
      </c>
      <c r="D5" s="42">
        <v>12.5</v>
      </c>
      <c r="E5" s="67">
        <v>45656.706045865198</v>
      </c>
      <c r="F5" s="33">
        <v>2.5999999999999999E-2</v>
      </c>
      <c r="G5" s="67">
        <f>D5/E5</f>
        <v>2.7378234398782334E-4</v>
      </c>
      <c r="H5" s="42">
        <v>480.7692308</v>
      </c>
      <c r="J5" s="21"/>
      <c r="K5" s="71"/>
      <c r="L5" s="71"/>
      <c r="M5" s="71"/>
      <c r="N5" s="71"/>
    </row>
    <row r="6" spans="1:14" x14ac:dyDescent="0.3">
      <c r="A6" s="68"/>
      <c r="B6" s="22"/>
      <c r="C6" s="62"/>
      <c r="D6" s="62"/>
      <c r="E6" s="62"/>
      <c r="F6" s="69"/>
      <c r="G6" s="70"/>
    </row>
    <row r="7" spans="1:14" x14ac:dyDescent="0.3">
      <c r="A7" s="26"/>
      <c r="C7" s="26"/>
      <c r="D7" s="21"/>
      <c r="E7" s="71"/>
      <c r="F7" s="71"/>
      <c r="G7" s="71"/>
      <c r="H7" s="71"/>
      <c r="I7" s="77"/>
      <c r="J7" s="78"/>
    </row>
    <row r="8" spans="1:14" x14ac:dyDescent="0.3">
      <c r="A8" s="26"/>
      <c r="B8" s="22"/>
      <c r="C8" s="26"/>
      <c r="D8" s="21"/>
      <c r="E8" s="71"/>
      <c r="F8" s="71"/>
      <c r="G8" s="71"/>
      <c r="H8" s="71"/>
    </row>
    <row r="9" spans="1:14" x14ac:dyDescent="0.3">
      <c r="A9" s="26"/>
      <c r="B9" s="22"/>
      <c r="C9" s="26"/>
      <c r="D9" s="21"/>
      <c r="E9" s="71"/>
      <c r="F9" s="71"/>
      <c r="G9" s="71"/>
      <c r="H9" s="71"/>
    </row>
    <row r="10" spans="1:14" x14ac:dyDescent="0.3">
      <c r="A10" s="26"/>
      <c r="B10" s="22"/>
      <c r="C10" s="26"/>
      <c r="D10" s="21"/>
      <c r="E10" s="71"/>
      <c r="F10" s="71"/>
      <c r="G10" s="71"/>
      <c r="H10" s="71"/>
    </row>
    <row r="11" spans="1:14" x14ac:dyDescent="0.3">
      <c r="A11" s="26"/>
      <c r="B11" s="22"/>
      <c r="C11" s="26"/>
      <c r="D11" s="21"/>
      <c r="E11" s="71"/>
      <c r="F11" s="71"/>
      <c r="G11" s="71"/>
      <c r="H11" s="71"/>
    </row>
    <row r="12" spans="1:14" x14ac:dyDescent="0.3">
      <c r="A12" s="26"/>
      <c r="B12" s="22"/>
      <c r="C12" s="26"/>
      <c r="D12" s="21"/>
      <c r="E12" s="71"/>
      <c r="F12" s="71"/>
      <c r="G12" s="71"/>
      <c r="H12" s="72"/>
    </row>
    <row r="13" spans="1:14" x14ac:dyDescent="0.3">
      <c r="A13" s="26"/>
      <c r="B13" s="22"/>
      <c r="C13" s="26"/>
      <c r="D13" s="21"/>
      <c r="E13" s="71"/>
      <c r="F13" s="71"/>
      <c r="G13" s="71"/>
      <c r="H13" s="71"/>
    </row>
    <row r="14" spans="1:14" x14ac:dyDescent="0.3">
      <c r="A14" s="26"/>
      <c r="B14" s="22"/>
      <c r="C14" s="26"/>
      <c r="D14" s="21"/>
      <c r="E14" s="71"/>
      <c r="F14" s="71"/>
      <c r="G14" s="71"/>
      <c r="H14" s="71"/>
    </row>
    <row r="15" spans="1:14" x14ac:dyDescent="0.3">
      <c r="A15" s="26"/>
      <c r="B15" s="22"/>
      <c r="C15" s="26"/>
      <c r="D15" s="21"/>
      <c r="E15" s="71"/>
      <c r="F15" s="71"/>
      <c r="G15" s="71"/>
      <c r="H15" s="71"/>
    </row>
    <row r="16" spans="1:14" x14ac:dyDescent="0.3">
      <c r="A16" s="26"/>
      <c r="B16" s="22"/>
      <c r="C16" s="26"/>
      <c r="D16" s="21"/>
      <c r="E16" s="71"/>
      <c r="F16" s="71"/>
      <c r="G16" s="71"/>
      <c r="H16" s="71"/>
    </row>
    <row r="17" spans="1:8" x14ac:dyDescent="0.3">
      <c r="A17" s="26"/>
      <c r="B17" s="22"/>
      <c r="C17" s="26"/>
      <c r="D17" s="21"/>
      <c r="E17" s="71"/>
      <c r="F17" s="71"/>
      <c r="G17" s="71"/>
      <c r="H17" s="71"/>
    </row>
    <row r="18" spans="1:8" x14ac:dyDescent="0.3">
      <c r="A18" s="26"/>
      <c r="B18" s="22"/>
      <c r="C18" s="26"/>
      <c r="D18" s="21"/>
      <c r="E18" s="71"/>
      <c r="F18" s="71"/>
      <c r="G18" s="71"/>
      <c r="H18" s="71"/>
    </row>
    <row r="19" spans="1:8" x14ac:dyDescent="0.3">
      <c r="A19" s="26"/>
      <c r="B19" s="22"/>
      <c r="C19" s="26"/>
      <c r="D19" s="21"/>
      <c r="E19" s="71"/>
      <c r="F19" s="71"/>
      <c r="G19" s="71"/>
      <c r="H19" s="71"/>
    </row>
    <row r="20" spans="1:8" x14ac:dyDescent="0.3">
      <c r="A20" s="26"/>
      <c r="B20" s="22"/>
      <c r="C20" s="26"/>
      <c r="D20" s="21"/>
      <c r="E20" s="71"/>
      <c r="F20" s="71"/>
      <c r="G20" s="71"/>
      <c r="H20" s="71"/>
    </row>
    <row r="21" spans="1:8" x14ac:dyDescent="0.3">
      <c r="A21" s="26"/>
      <c r="B21" s="22"/>
      <c r="C21" s="26"/>
      <c r="D21" s="21"/>
      <c r="E21" s="71"/>
      <c r="F21" s="71"/>
      <c r="G21" s="71"/>
      <c r="H21" s="71"/>
    </row>
    <row r="22" spans="1:8" x14ac:dyDescent="0.3">
      <c r="A22" s="26"/>
      <c r="B22" s="22"/>
      <c r="C22" s="26"/>
      <c r="D22" s="21"/>
      <c r="E22" s="71"/>
      <c r="F22" s="71"/>
      <c r="G22" s="71"/>
      <c r="H22" s="71"/>
    </row>
    <row r="23" spans="1:8" x14ac:dyDescent="0.3">
      <c r="A23" s="26"/>
      <c r="B23" s="22"/>
      <c r="C23" s="26"/>
      <c r="D23" s="21"/>
      <c r="E23" s="71"/>
      <c r="F23" s="71"/>
      <c r="G23" s="71"/>
      <c r="H23" s="71"/>
    </row>
    <row r="24" spans="1:8" x14ac:dyDescent="0.3">
      <c r="A24" s="26"/>
      <c r="B24" s="22"/>
      <c r="C24" s="26"/>
      <c r="D24" s="35"/>
      <c r="E24" s="71"/>
      <c r="F24" s="71"/>
      <c r="G24" s="72"/>
      <c r="H24" s="72"/>
    </row>
    <row r="25" spans="1:8" x14ac:dyDescent="0.3">
      <c r="A25" s="26"/>
      <c r="B25" s="22"/>
      <c r="C25" s="26"/>
      <c r="D25" s="21"/>
      <c r="E25" s="71"/>
      <c r="F25" s="71"/>
      <c r="G25" s="71"/>
      <c r="H25" s="71"/>
    </row>
    <row r="26" spans="1:8" x14ac:dyDescent="0.3">
      <c r="A26" s="26"/>
      <c r="B26" s="22"/>
      <c r="C26" s="26"/>
      <c r="D26" s="21"/>
      <c r="E26" s="71"/>
      <c r="F26" s="71"/>
      <c r="G26" s="71"/>
      <c r="H26" s="71"/>
    </row>
    <row r="27" spans="1:8" x14ac:dyDescent="0.3">
      <c r="A27" s="26"/>
      <c r="B27" s="22"/>
      <c r="C27" s="26"/>
      <c r="D27" s="21"/>
      <c r="E27" s="71"/>
      <c r="F27" s="71"/>
      <c r="G27" s="71"/>
      <c r="H27" s="71"/>
    </row>
    <row r="28" spans="1:8" x14ac:dyDescent="0.3">
      <c r="A28" s="26"/>
      <c r="B28" s="22"/>
      <c r="C28" s="26"/>
      <c r="D28" s="21"/>
      <c r="E28" s="71"/>
      <c r="F28" s="71"/>
      <c r="G28" s="71"/>
      <c r="H28" s="71"/>
    </row>
    <row r="29" spans="1:8" x14ac:dyDescent="0.3">
      <c r="A29" s="26"/>
      <c r="B29" s="22"/>
      <c r="C29" s="26"/>
      <c r="D29" s="21"/>
      <c r="E29" s="71"/>
      <c r="F29" s="71"/>
      <c r="G29" s="71"/>
      <c r="H29" s="71"/>
    </row>
    <row r="30" spans="1:8" x14ac:dyDescent="0.3">
      <c r="A30" s="26"/>
      <c r="B30" s="22"/>
      <c r="C30" s="26"/>
      <c r="D30" s="21"/>
      <c r="E30" s="71"/>
      <c r="F30" s="71"/>
      <c r="G30" s="71"/>
      <c r="H30" s="71"/>
    </row>
    <row r="31" spans="1:8" x14ac:dyDescent="0.3">
      <c r="A31" s="26"/>
      <c r="B31" s="22"/>
      <c r="C31" s="26"/>
      <c r="D31" s="21"/>
      <c r="E31" s="71"/>
      <c r="F31" s="71"/>
      <c r="G31" s="71"/>
      <c r="H31" s="71"/>
    </row>
    <row r="32" spans="1:8" x14ac:dyDescent="0.3">
      <c r="A32" s="26"/>
      <c r="B32" s="22"/>
      <c r="C32" s="26"/>
      <c r="D32" s="21"/>
      <c r="E32" s="71"/>
      <c r="F32" s="71"/>
      <c r="G32" s="71"/>
      <c r="H32" s="71"/>
    </row>
    <row r="33" spans="1:8" x14ac:dyDescent="0.3">
      <c r="A33" s="26"/>
      <c r="B33" s="22"/>
      <c r="C33" s="26"/>
      <c r="D33" s="21"/>
      <c r="E33" s="71"/>
      <c r="F33" s="71"/>
      <c r="G33" s="71"/>
      <c r="H33" s="71"/>
    </row>
    <row r="34" spans="1:8" x14ac:dyDescent="0.3">
      <c r="A34" s="26"/>
      <c r="B34" s="22"/>
      <c r="C34" s="26"/>
      <c r="D34" s="21"/>
      <c r="E34" s="71"/>
      <c r="F34" s="71"/>
      <c r="G34" s="71"/>
      <c r="H34" s="71"/>
    </row>
    <row r="35" spans="1:8" x14ac:dyDescent="0.3">
      <c r="A35" s="26"/>
      <c r="B35" s="22"/>
      <c r="C35" s="26"/>
      <c r="D35" s="21"/>
      <c r="E35" s="71"/>
      <c r="F35" s="71"/>
      <c r="G35" s="71"/>
      <c r="H35" s="71"/>
    </row>
    <row r="36" spans="1:8" x14ac:dyDescent="0.3">
      <c r="A36" s="68"/>
      <c r="B36" s="22"/>
      <c r="C36" s="26"/>
      <c r="D36" s="21"/>
      <c r="E36" s="71"/>
      <c r="F36" s="71"/>
      <c r="G36" s="71"/>
      <c r="H36" s="71"/>
    </row>
    <row r="37" spans="1:8" x14ac:dyDescent="0.3">
      <c r="A37" s="68"/>
      <c r="B37" s="22"/>
      <c r="C37" s="26"/>
      <c r="D37" s="21"/>
      <c r="E37" s="71"/>
      <c r="F37" s="71"/>
      <c r="G37" s="71"/>
      <c r="H37" s="71"/>
    </row>
    <row r="38" spans="1:8" x14ac:dyDescent="0.3">
      <c r="A38" s="68"/>
      <c r="B38" s="22"/>
      <c r="C38" s="26"/>
      <c r="D38" s="21"/>
      <c r="E38" s="71"/>
      <c r="F38" s="71"/>
      <c r="G38" s="71"/>
      <c r="H38" s="71"/>
    </row>
    <row r="39" spans="1:8" x14ac:dyDescent="0.3">
      <c r="A39" s="68"/>
      <c r="B39" s="22"/>
      <c r="C39" s="26"/>
      <c r="D39" s="21"/>
      <c r="E39" s="71"/>
      <c r="F39" s="71"/>
      <c r="G39" s="71"/>
      <c r="H39" s="71"/>
    </row>
    <row r="40" spans="1:8" x14ac:dyDescent="0.3">
      <c r="A40" s="68"/>
      <c r="B40" s="22"/>
      <c r="C40" s="26"/>
      <c r="D40" s="21"/>
      <c r="E40" s="71"/>
      <c r="F40" s="71"/>
      <c r="G40" s="71"/>
      <c r="H40" s="73"/>
    </row>
    <row r="41" spans="1:8" x14ac:dyDescent="0.3">
      <c r="A41" s="68"/>
      <c r="B41" s="22"/>
      <c r="C41" s="26"/>
      <c r="D41" s="21"/>
      <c r="E41" s="71"/>
      <c r="F41" s="71"/>
      <c r="G41" s="71"/>
      <c r="H41" s="71"/>
    </row>
    <row r="42" spans="1:8" x14ac:dyDescent="0.3">
      <c r="A42" s="68"/>
      <c r="B42" s="22"/>
      <c r="C42" s="26"/>
      <c r="D42" s="21"/>
      <c r="E42" s="71"/>
      <c r="F42" s="71"/>
      <c r="G42" s="71"/>
      <c r="H42" s="71"/>
    </row>
    <row r="43" spans="1:8" x14ac:dyDescent="0.3">
      <c r="A43" s="68"/>
      <c r="B43" s="22"/>
      <c r="C43" s="26"/>
      <c r="D43" s="21"/>
      <c r="E43" s="71"/>
      <c r="F43" s="71"/>
      <c r="G43" s="71"/>
      <c r="H43" s="71"/>
    </row>
    <row r="44" spans="1:8" x14ac:dyDescent="0.3">
      <c r="A44" s="68"/>
      <c r="B44" s="22"/>
      <c r="C44" s="26"/>
      <c r="D44" s="21"/>
      <c r="E44" s="71"/>
      <c r="F44" s="71"/>
      <c r="G44" s="71"/>
      <c r="H44" s="71"/>
    </row>
    <row r="45" spans="1:8" x14ac:dyDescent="0.3">
      <c r="A45" s="68"/>
      <c r="B45" s="22"/>
      <c r="C45" s="26"/>
      <c r="D45" s="21"/>
      <c r="E45" s="71"/>
      <c r="F45" s="71"/>
      <c r="G45" s="71"/>
      <c r="H45" s="71"/>
    </row>
    <row r="46" spans="1:8" x14ac:dyDescent="0.3">
      <c r="A46" s="68"/>
      <c r="B46" s="22"/>
      <c r="C46" s="26"/>
      <c r="D46" s="21"/>
      <c r="E46" s="71"/>
      <c r="F46" s="71"/>
      <c r="G46" s="71"/>
      <c r="H46" s="71"/>
    </row>
    <row r="47" spans="1:8" x14ac:dyDescent="0.3">
      <c r="A47" s="68"/>
      <c r="B47" s="22"/>
      <c r="C47" s="62"/>
      <c r="D47" s="62"/>
      <c r="E47" s="62"/>
      <c r="F47" s="74"/>
      <c r="G47" s="75"/>
    </row>
    <row r="48" spans="1:8" x14ac:dyDescent="0.3">
      <c r="A48" s="68"/>
      <c r="B48" s="22"/>
      <c r="C48" s="62"/>
      <c r="D48" s="62"/>
      <c r="E48" s="62"/>
      <c r="F48" s="76"/>
      <c r="G48" s="75"/>
    </row>
    <row r="49" spans="1:7" x14ac:dyDescent="0.3">
      <c r="A49" s="68"/>
      <c r="B49" s="22"/>
      <c r="C49" s="62"/>
      <c r="D49" s="62"/>
      <c r="E49" s="62"/>
      <c r="F49" s="76"/>
      <c r="G49" s="75"/>
    </row>
    <row r="50" spans="1:7" x14ac:dyDescent="0.3">
      <c r="A50" s="68"/>
      <c r="B50" s="22"/>
      <c r="C50" s="62"/>
      <c r="D50" s="62"/>
      <c r="E50" s="62"/>
      <c r="F50" s="76"/>
      <c r="G50" s="75"/>
    </row>
    <row r="51" spans="1:7" x14ac:dyDescent="0.3">
      <c r="A51" s="68"/>
      <c r="B51" s="22"/>
      <c r="C51" s="62"/>
      <c r="D51" s="62"/>
      <c r="E51" s="62"/>
      <c r="F51" s="76"/>
      <c r="G51" s="75"/>
    </row>
    <row r="52" spans="1:7" x14ac:dyDescent="0.3">
      <c r="A52" s="68"/>
      <c r="B52" s="22"/>
      <c r="C52" s="62"/>
      <c r="D52" s="62"/>
      <c r="E52" s="22"/>
      <c r="F52" s="76"/>
      <c r="G52" s="75"/>
    </row>
    <row r="53" spans="1:7" x14ac:dyDescent="0.3">
      <c r="A53" s="68"/>
      <c r="B53" s="22"/>
      <c r="C53" s="62"/>
      <c r="D53" s="62"/>
      <c r="E53" s="62"/>
      <c r="F53" s="74"/>
      <c r="G53" s="75"/>
    </row>
    <row r="54" spans="1:7" x14ac:dyDescent="0.3">
      <c r="A54" s="68"/>
      <c r="B54" s="22"/>
      <c r="C54" s="62"/>
      <c r="D54" s="62"/>
      <c r="E54" s="62"/>
      <c r="F54" s="76"/>
      <c r="G54" s="75"/>
    </row>
    <row r="55" spans="1:7" x14ac:dyDescent="0.3">
      <c r="A55" s="68"/>
      <c r="B55" s="22"/>
      <c r="C55" s="62"/>
      <c r="D55" s="62"/>
      <c r="E55" s="62"/>
      <c r="F55" s="76"/>
      <c r="G55" s="75"/>
    </row>
    <row r="56" spans="1:7" x14ac:dyDescent="0.3">
      <c r="A56" s="68"/>
      <c r="B56" s="22"/>
      <c r="C56" s="62"/>
      <c r="D56" s="62"/>
      <c r="E56" s="62"/>
      <c r="F56" s="76"/>
      <c r="G56" s="75"/>
    </row>
    <row r="57" spans="1:7" x14ac:dyDescent="0.3">
      <c r="A57" s="68"/>
      <c r="B57" s="22"/>
      <c r="C57" s="62"/>
      <c r="D57" s="62"/>
      <c r="E57" s="62"/>
      <c r="F57" s="76"/>
      <c r="G57" s="75"/>
    </row>
    <row r="58" spans="1:7" x14ac:dyDescent="0.3">
      <c r="A58" s="68"/>
      <c r="B58" s="22"/>
      <c r="C58" s="62"/>
      <c r="D58" s="62"/>
      <c r="E58" s="62"/>
      <c r="F58" s="76"/>
      <c r="G58" s="75"/>
    </row>
    <row r="59" spans="1:7" x14ac:dyDescent="0.3">
      <c r="A59" s="68"/>
      <c r="B59" s="22"/>
      <c r="C59" s="62"/>
      <c r="D59" s="62"/>
      <c r="E59" s="62"/>
      <c r="F59" s="74"/>
      <c r="G59" s="75"/>
    </row>
    <row r="60" spans="1:7" x14ac:dyDescent="0.3">
      <c r="A60" s="68"/>
      <c r="B60" s="22"/>
      <c r="C60" s="62"/>
      <c r="D60" s="62"/>
      <c r="E60" s="70"/>
      <c r="F60" s="76"/>
      <c r="G60" s="75"/>
    </row>
    <row r="61" spans="1:7" x14ac:dyDescent="0.3">
      <c r="A61" s="68"/>
      <c r="B61" s="22"/>
      <c r="C61" s="62"/>
      <c r="D61" s="62"/>
      <c r="E61" s="62"/>
      <c r="F61" s="76"/>
      <c r="G61" s="75"/>
    </row>
    <row r="62" spans="1:7" x14ac:dyDescent="0.3">
      <c r="A62" s="68"/>
      <c r="B62" s="22"/>
      <c r="C62" s="62"/>
      <c r="D62" s="62"/>
      <c r="E62" s="62"/>
      <c r="F62" s="74"/>
      <c r="G62" s="75"/>
    </row>
    <row r="63" spans="1:7" x14ac:dyDescent="0.3">
      <c r="A63" s="68"/>
      <c r="B63" s="22"/>
      <c r="C63" s="62"/>
      <c r="D63" s="62"/>
      <c r="E63" s="62"/>
      <c r="F63" s="74"/>
      <c r="G63" s="75"/>
    </row>
    <row r="64" spans="1:7" x14ac:dyDescent="0.3">
      <c r="A64" s="68"/>
      <c r="B64" s="22"/>
      <c r="C64" s="62"/>
      <c r="D64" s="62"/>
      <c r="E64" s="62"/>
      <c r="F64" s="74"/>
      <c r="G64" s="75"/>
    </row>
    <row r="65" spans="1:7" x14ac:dyDescent="0.3">
      <c r="A65" s="68"/>
      <c r="B65" s="22"/>
      <c r="C65" s="62"/>
      <c r="D65" s="62"/>
      <c r="E65" s="62"/>
      <c r="F65" s="69"/>
      <c r="G65" s="75"/>
    </row>
    <row r="66" spans="1:7" x14ac:dyDescent="0.3">
      <c r="A66" s="68"/>
      <c r="B66" s="22"/>
      <c r="C66" s="62"/>
      <c r="D66" s="62"/>
      <c r="E66" s="62"/>
      <c r="F66" s="76"/>
      <c r="G66" s="75"/>
    </row>
    <row r="67" spans="1:7" x14ac:dyDescent="0.3">
      <c r="A67" s="68"/>
      <c r="B67" s="22"/>
      <c r="C67" s="62"/>
      <c r="D67" s="62"/>
      <c r="E67" s="62"/>
      <c r="F67" s="76"/>
      <c r="G67" s="75"/>
    </row>
    <row r="68" spans="1:7" x14ac:dyDescent="0.3">
      <c r="A68" s="68"/>
      <c r="B68" s="22"/>
      <c r="C68" s="62"/>
      <c r="D68" s="62"/>
      <c r="E68" s="62"/>
      <c r="F68" s="74"/>
      <c r="G68" s="75"/>
    </row>
    <row r="69" spans="1:7" x14ac:dyDescent="0.3">
      <c r="A69" s="68"/>
      <c r="B69" s="22"/>
      <c r="C69" s="62"/>
      <c r="D69" s="62"/>
      <c r="E69" s="62"/>
      <c r="F69" s="74"/>
      <c r="G69" s="75"/>
    </row>
    <row r="70" spans="1:7" x14ac:dyDescent="0.3">
      <c r="A70" s="68"/>
      <c r="B70" s="22"/>
      <c r="C70" s="62"/>
      <c r="D70" s="62"/>
      <c r="E70" s="62"/>
      <c r="F70" s="76"/>
      <c r="G70" s="75"/>
    </row>
    <row r="71" spans="1:7" x14ac:dyDescent="0.3">
      <c r="A71" s="68"/>
      <c r="B71" s="22"/>
      <c r="C71" s="62"/>
      <c r="D71" s="62"/>
      <c r="E71" s="62"/>
      <c r="F71" s="74"/>
      <c r="G71" s="75"/>
    </row>
    <row r="72" spans="1:7" x14ac:dyDescent="0.3">
      <c r="A72" s="68"/>
      <c r="B72" s="22"/>
      <c r="C72" s="62"/>
      <c r="D72" s="62"/>
      <c r="E72" s="62"/>
      <c r="F72" s="70"/>
      <c r="G72" s="22"/>
    </row>
    <row r="73" spans="1:7" x14ac:dyDescent="0.3">
      <c r="A73" s="68"/>
      <c r="B73" s="22"/>
      <c r="C73" s="62"/>
      <c r="D73" s="62"/>
      <c r="E73" s="62"/>
      <c r="F73" s="70"/>
      <c r="G73" s="22"/>
    </row>
    <row r="74" spans="1:7" x14ac:dyDescent="0.3">
      <c r="A74" s="68"/>
      <c r="B74" s="22"/>
      <c r="C74" s="79"/>
      <c r="D74" s="62"/>
      <c r="E74" s="22"/>
      <c r="F74" s="13"/>
      <c r="G74" s="13"/>
    </row>
    <row r="75" spans="1:7" x14ac:dyDescent="0.3">
      <c r="A75" s="68"/>
      <c r="B75" s="22"/>
      <c r="C75" s="62"/>
      <c r="D75" s="62"/>
      <c r="E75" s="62"/>
      <c r="F75" s="76"/>
      <c r="G75" s="74"/>
    </row>
    <row r="76" spans="1:7" x14ac:dyDescent="0.3">
      <c r="A76" s="68"/>
      <c r="B76" s="22"/>
      <c r="C76" s="62"/>
      <c r="D76" s="62"/>
      <c r="E76" s="62"/>
      <c r="F76" s="76"/>
      <c r="G76" s="74"/>
    </row>
    <row r="77" spans="1:7" x14ac:dyDescent="0.3">
      <c r="A77" s="68"/>
      <c r="B77" s="22"/>
      <c r="C77" s="62"/>
      <c r="D77" s="62"/>
      <c r="E77" s="62"/>
      <c r="F77" s="76"/>
      <c r="G77" s="74"/>
    </row>
    <row r="78" spans="1:7" x14ac:dyDescent="0.3">
      <c r="A78" s="68"/>
      <c r="B78" s="22"/>
      <c r="C78" s="62"/>
      <c r="D78" s="62"/>
      <c r="E78" s="62"/>
      <c r="F78" s="74"/>
      <c r="G78" s="74"/>
    </row>
    <row r="79" spans="1:7" x14ac:dyDescent="0.3">
      <c r="A79" s="68"/>
      <c r="B79" s="22"/>
      <c r="C79" s="62"/>
      <c r="D79" s="62"/>
      <c r="E79" s="62"/>
      <c r="F79" s="76"/>
      <c r="G79" s="74"/>
    </row>
    <row r="80" spans="1:7" x14ac:dyDescent="0.3">
      <c r="A80" s="68"/>
      <c r="B80" s="22"/>
      <c r="C80" s="62"/>
      <c r="D80" s="62"/>
      <c r="E80" s="62"/>
      <c r="F80" s="76"/>
      <c r="G80" s="74"/>
    </row>
    <row r="81" spans="1:7" x14ac:dyDescent="0.3">
      <c r="A81" s="68"/>
      <c r="B81" s="22"/>
      <c r="C81" s="62"/>
      <c r="D81" s="62"/>
      <c r="E81" s="62"/>
      <c r="F81" s="74"/>
      <c r="G81" s="74"/>
    </row>
    <row r="82" spans="1:7" x14ac:dyDescent="0.3">
      <c r="A82" s="68"/>
      <c r="B82" s="22"/>
      <c r="C82" s="62"/>
      <c r="D82" s="62"/>
      <c r="E82" s="62"/>
      <c r="F82" s="76"/>
      <c r="G82" s="74"/>
    </row>
    <row r="83" spans="1:7" x14ac:dyDescent="0.3">
      <c r="A83" s="68"/>
      <c r="B83" s="22"/>
      <c r="C83" s="62"/>
      <c r="D83" s="62"/>
      <c r="E83" s="62"/>
      <c r="F83" s="76"/>
      <c r="G83" s="74"/>
    </row>
    <row r="84" spans="1:7" x14ac:dyDescent="0.3">
      <c r="A84" s="68"/>
      <c r="B84" s="22"/>
      <c r="C84" s="62"/>
      <c r="D84" s="62"/>
      <c r="E84" s="62"/>
      <c r="F84" s="74"/>
      <c r="G84" s="74"/>
    </row>
    <row r="85" spans="1:7" x14ac:dyDescent="0.3">
      <c r="A85" s="68"/>
      <c r="B85" s="22"/>
      <c r="C85" s="62"/>
      <c r="D85" s="62"/>
      <c r="E85" s="62"/>
      <c r="F85" s="76"/>
      <c r="G85" s="74"/>
    </row>
    <row r="86" spans="1:7" x14ac:dyDescent="0.3">
      <c r="A86" s="68"/>
      <c r="B86" s="22"/>
      <c r="C86" s="62"/>
      <c r="D86" s="62"/>
      <c r="E86" s="62"/>
      <c r="F86" s="76"/>
      <c r="G86" s="76"/>
    </row>
    <row r="87" spans="1:7" x14ac:dyDescent="0.3">
      <c r="A87" s="68"/>
      <c r="B87" s="22"/>
      <c r="C87" s="62"/>
      <c r="D87" s="62"/>
      <c r="E87" s="62"/>
      <c r="F87" s="76"/>
      <c r="G87" s="76"/>
    </row>
    <row r="88" spans="1:7" x14ac:dyDescent="0.3">
      <c r="A88" s="68"/>
      <c r="B88" s="22"/>
      <c r="C88" s="62"/>
      <c r="D88" s="62"/>
      <c r="E88" s="62"/>
      <c r="F88" s="74"/>
      <c r="G88" s="76"/>
    </row>
    <row r="89" spans="1:7" x14ac:dyDescent="0.3">
      <c r="A89" s="68"/>
      <c r="B89" s="22"/>
      <c r="C89" s="79"/>
      <c r="D89" s="62"/>
      <c r="E89" s="22"/>
      <c r="F89" s="13"/>
      <c r="G89" s="13"/>
    </row>
    <row r="90" spans="1:7" x14ac:dyDescent="0.3">
      <c r="A90" s="68"/>
      <c r="B90" s="22"/>
      <c r="C90" s="62"/>
      <c r="D90" s="62"/>
      <c r="E90" s="13"/>
      <c r="F90" s="76"/>
      <c r="G90" s="13"/>
    </row>
    <row r="91" spans="1:7" x14ac:dyDescent="0.3">
      <c r="A91" s="68"/>
      <c r="B91" s="22"/>
      <c r="C91" s="62"/>
      <c r="D91" s="62"/>
      <c r="E91" s="22"/>
      <c r="F91" s="76"/>
      <c r="G91" s="13"/>
    </row>
    <row r="92" spans="1:7" x14ac:dyDescent="0.3">
      <c r="A92" s="68"/>
      <c r="B92" s="22"/>
      <c r="C92" s="62"/>
      <c r="D92" s="62"/>
      <c r="E92" s="62"/>
      <c r="F92" s="76"/>
      <c r="G92" s="74"/>
    </row>
    <row r="93" spans="1:7" x14ac:dyDescent="0.3">
      <c r="A93" s="68"/>
      <c r="B93" s="22"/>
      <c r="C93" s="62"/>
      <c r="D93" s="62"/>
      <c r="E93" s="62"/>
      <c r="F93" s="76"/>
      <c r="G93" s="74"/>
    </row>
    <row r="94" spans="1:7" x14ac:dyDescent="0.3">
      <c r="A94" s="68"/>
      <c r="B94" s="22"/>
      <c r="C94" s="62"/>
      <c r="D94" s="62"/>
      <c r="E94" s="62"/>
      <c r="F94" s="76"/>
      <c r="G94" s="74"/>
    </row>
    <row r="95" spans="1:7" x14ac:dyDescent="0.3">
      <c r="A95" s="68"/>
      <c r="B95" s="22"/>
      <c r="C95" s="62"/>
      <c r="D95" s="62"/>
      <c r="E95" s="62"/>
      <c r="F95" s="76"/>
      <c r="G95" s="74"/>
    </row>
    <row r="96" spans="1:7" x14ac:dyDescent="0.3">
      <c r="A96" s="68"/>
      <c r="B96" s="22"/>
      <c r="C96" s="62"/>
      <c r="D96" s="62"/>
      <c r="E96" s="62"/>
      <c r="F96" s="76"/>
      <c r="G96" s="74"/>
    </row>
    <row r="97" spans="1:7" x14ac:dyDescent="0.3">
      <c r="A97" s="68"/>
      <c r="B97" s="22"/>
      <c r="C97" s="62"/>
      <c r="D97" s="62"/>
      <c r="E97" s="62"/>
      <c r="F97" s="76"/>
      <c r="G97" s="74"/>
    </row>
    <row r="98" spans="1:7" x14ac:dyDescent="0.3">
      <c r="A98" s="68"/>
      <c r="B98" s="22"/>
      <c r="C98" s="62"/>
      <c r="D98" s="62"/>
      <c r="E98" s="62"/>
      <c r="F98" s="76"/>
      <c r="G98" s="76"/>
    </row>
    <row r="99" spans="1:7" x14ac:dyDescent="0.3">
      <c r="A99" s="68"/>
      <c r="B99" s="22"/>
      <c r="C99" s="62"/>
      <c r="D99" s="62"/>
      <c r="E99" s="62"/>
      <c r="F99" s="76"/>
      <c r="G99" s="22"/>
    </row>
    <row r="100" spans="1:7" x14ac:dyDescent="0.3">
      <c r="A100" s="68"/>
      <c r="B100" s="22"/>
      <c r="C100" s="62"/>
      <c r="D100" s="62"/>
      <c r="E100" s="62"/>
      <c r="F100" s="76"/>
      <c r="G100" s="76"/>
    </row>
    <row r="101" spans="1:7" x14ac:dyDescent="0.3">
      <c r="A101" s="68"/>
      <c r="B101" s="22"/>
      <c r="C101" s="62"/>
      <c r="D101" s="62"/>
      <c r="E101" s="62"/>
      <c r="F101" s="76"/>
      <c r="G101" s="76"/>
    </row>
    <row r="102" spans="1:7" x14ac:dyDescent="0.3">
      <c r="A102" s="68"/>
      <c r="B102" s="22"/>
      <c r="C102" s="62"/>
      <c r="D102" s="62"/>
      <c r="E102" s="62"/>
      <c r="F102" s="76"/>
      <c r="G102" s="76"/>
    </row>
    <row r="103" spans="1:7" x14ac:dyDescent="0.3">
      <c r="A103" s="68"/>
      <c r="B103" s="22"/>
      <c r="C103" s="62"/>
      <c r="D103" s="62"/>
      <c r="E103" s="62"/>
      <c r="F103" s="76"/>
      <c r="G103" s="76"/>
    </row>
    <row r="104" spans="1:7" x14ac:dyDescent="0.3">
      <c r="A104" s="68"/>
      <c r="B104" s="22"/>
      <c r="C104" s="62"/>
      <c r="D104" s="62"/>
      <c r="E104" s="62"/>
      <c r="F104" s="76"/>
      <c r="G104" s="76"/>
    </row>
    <row r="105" spans="1:7" x14ac:dyDescent="0.3">
      <c r="A105" s="68"/>
      <c r="B105" s="22"/>
      <c r="C105" s="62"/>
      <c r="D105" s="62"/>
      <c r="E105" s="62"/>
      <c r="F105" s="76"/>
      <c r="G105" s="76"/>
    </row>
    <row r="106" spans="1:7" x14ac:dyDescent="0.3">
      <c r="A106" s="68"/>
      <c r="B106" s="22"/>
      <c r="C106" s="62"/>
      <c r="D106" s="62"/>
      <c r="E106" s="62"/>
      <c r="F106" s="76"/>
      <c r="G106" s="76"/>
    </row>
    <row r="107" spans="1:7" x14ac:dyDescent="0.3">
      <c r="A107" s="68"/>
      <c r="B107" s="22"/>
      <c r="C107" s="62"/>
      <c r="D107" s="62"/>
      <c r="E107" s="62"/>
      <c r="F107" s="76"/>
      <c r="G107" s="76"/>
    </row>
    <row r="108" spans="1:7" x14ac:dyDescent="0.3">
      <c r="A108" s="68"/>
      <c r="B108" s="22"/>
      <c r="C108" s="13"/>
      <c r="D108" s="62"/>
      <c r="E108" s="62"/>
      <c r="F108" s="13"/>
      <c r="G108" s="13"/>
    </row>
    <row r="109" spans="1:7" x14ac:dyDescent="0.3">
      <c r="A109" s="68"/>
      <c r="B109" s="22"/>
      <c r="C109" s="62"/>
      <c r="D109" s="62"/>
      <c r="E109" s="62"/>
      <c r="F109" s="76"/>
      <c r="G109" s="74"/>
    </row>
    <row r="110" spans="1:7" x14ac:dyDescent="0.3">
      <c r="A110" s="68"/>
      <c r="B110" s="22"/>
      <c r="C110" s="62"/>
      <c r="D110" s="62"/>
      <c r="E110" s="62"/>
      <c r="F110" s="76"/>
      <c r="G110" s="74"/>
    </row>
    <row r="111" spans="1:7" x14ac:dyDescent="0.3">
      <c r="A111" s="68"/>
      <c r="B111" s="22"/>
      <c r="C111" s="62"/>
      <c r="D111" s="62"/>
      <c r="E111" s="62"/>
      <c r="F111" s="74"/>
      <c r="G111" s="74"/>
    </row>
    <row r="112" spans="1:7" x14ac:dyDescent="0.3">
      <c r="A112" s="68"/>
      <c r="B112" s="22"/>
      <c r="C112" s="62"/>
      <c r="D112" s="62"/>
      <c r="E112" s="62"/>
      <c r="F112" s="76"/>
      <c r="G112" s="74"/>
    </row>
    <row r="113" spans="1:7" x14ac:dyDescent="0.3">
      <c r="A113" s="68"/>
      <c r="B113" s="22"/>
      <c r="C113" s="62"/>
      <c r="D113" s="62"/>
      <c r="E113" s="62"/>
      <c r="F113" s="76"/>
      <c r="G113" s="74"/>
    </row>
    <row r="114" spans="1:7" x14ac:dyDescent="0.3">
      <c r="A114" s="68"/>
      <c r="B114" s="22"/>
      <c r="C114" s="62"/>
      <c r="D114" s="62"/>
      <c r="E114" s="62"/>
      <c r="F114" s="74"/>
      <c r="G114" s="74"/>
    </row>
    <row r="115" spans="1:7" x14ac:dyDescent="0.3">
      <c r="A115" s="68"/>
      <c r="B115" s="22"/>
      <c r="C115" s="62"/>
      <c r="D115" s="62"/>
      <c r="E115" s="62"/>
      <c r="F115" s="76"/>
      <c r="G115" s="74"/>
    </row>
    <row r="116" spans="1:7" x14ac:dyDescent="0.3">
      <c r="A116" s="68"/>
      <c r="B116" s="22"/>
      <c r="C116" s="62"/>
      <c r="D116" s="62"/>
      <c r="E116" s="62"/>
      <c r="F116" s="76"/>
      <c r="G116" s="74"/>
    </row>
    <row r="117" spans="1:7" x14ac:dyDescent="0.3">
      <c r="A117" s="68"/>
      <c r="B117" s="22"/>
      <c r="C117" s="62"/>
      <c r="D117" s="62"/>
      <c r="E117" s="62"/>
      <c r="F117" s="76"/>
      <c r="G117" s="74"/>
    </row>
    <row r="118" spans="1:7" x14ac:dyDescent="0.3">
      <c r="A118" s="68"/>
      <c r="B118" s="22"/>
      <c r="C118" s="62"/>
      <c r="D118" s="62"/>
      <c r="E118" s="62"/>
      <c r="F118" s="76"/>
      <c r="G118" s="74"/>
    </row>
    <row r="119" spans="1:7" x14ac:dyDescent="0.3">
      <c r="A119" s="68"/>
      <c r="B119" s="22"/>
      <c r="C119" s="62"/>
      <c r="D119" s="62"/>
      <c r="E119" s="62"/>
      <c r="F119" s="76"/>
      <c r="G119" s="74"/>
    </row>
    <row r="120" spans="1:7" x14ac:dyDescent="0.3">
      <c r="A120" s="68"/>
      <c r="B120" s="22"/>
      <c r="C120" s="62"/>
      <c r="D120" s="62"/>
      <c r="E120" s="62"/>
      <c r="F120" s="76"/>
      <c r="G120" s="74"/>
    </row>
    <row r="121" spans="1:7" x14ac:dyDescent="0.3">
      <c r="A121" s="68"/>
      <c r="B121" s="22"/>
      <c r="C121" s="62"/>
      <c r="D121" s="62"/>
      <c r="E121" s="62"/>
      <c r="F121" s="76"/>
      <c r="G121" s="74"/>
    </row>
    <row r="122" spans="1:7" x14ac:dyDescent="0.3">
      <c r="A122" s="68"/>
      <c r="B122" s="22"/>
      <c r="C122" s="62"/>
      <c r="D122" s="62"/>
      <c r="E122" s="62"/>
      <c r="F122" s="74"/>
      <c r="G122" s="74"/>
    </row>
    <row r="123" spans="1:7" x14ac:dyDescent="0.3">
      <c r="A123" s="68"/>
      <c r="B123" s="22"/>
      <c r="C123" s="62"/>
      <c r="D123" s="62"/>
      <c r="E123" s="62"/>
      <c r="F123" s="76"/>
      <c r="G123" s="74"/>
    </row>
    <row r="124" spans="1:7" x14ac:dyDescent="0.3">
      <c r="A124" s="68"/>
      <c r="B124" s="22"/>
      <c r="C124" s="62"/>
      <c r="D124" s="62"/>
      <c r="E124" s="62"/>
      <c r="F124" s="76"/>
      <c r="G124" s="74"/>
    </row>
    <row r="125" spans="1:7" x14ac:dyDescent="0.3">
      <c r="A125" s="68"/>
      <c r="B125" s="22"/>
      <c r="C125" s="62"/>
      <c r="D125" s="62"/>
      <c r="E125" s="62"/>
      <c r="F125" s="76"/>
      <c r="G125" s="74"/>
    </row>
    <row r="126" spans="1:7" x14ac:dyDescent="0.3">
      <c r="A126" s="68"/>
      <c r="B126" s="22"/>
      <c r="C126" s="62"/>
      <c r="D126" s="62"/>
      <c r="E126" s="62"/>
      <c r="F126" s="76"/>
      <c r="G126" s="74"/>
    </row>
    <row r="127" spans="1:7" x14ac:dyDescent="0.3">
      <c r="A127" s="68"/>
      <c r="B127" s="22"/>
      <c r="C127" s="62"/>
      <c r="D127" s="62"/>
      <c r="E127" s="62"/>
      <c r="F127" s="76"/>
      <c r="G127" s="74"/>
    </row>
    <row r="128" spans="1:7" x14ac:dyDescent="0.3">
      <c r="A128" s="68"/>
      <c r="B128" s="22"/>
      <c r="C128" s="62"/>
      <c r="D128" s="62"/>
      <c r="E128" s="62"/>
      <c r="F128" s="76"/>
      <c r="G128" s="74"/>
    </row>
    <row r="129" spans="1:7" x14ac:dyDescent="0.3">
      <c r="A129" s="68"/>
      <c r="B129" s="22"/>
      <c r="C129" s="62"/>
      <c r="D129" s="62"/>
      <c r="E129" s="62"/>
      <c r="F129" s="76"/>
      <c r="G129" s="74"/>
    </row>
    <row r="130" spans="1:7" x14ac:dyDescent="0.3">
      <c r="A130" s="68"/>
      <c r="B130" s="22"/>
      <c r="C130" s="62"/>
      <c r="D130" s="62"/>
      <c r="E130" s="62"/>
      <c r="F130" s="76"/>
      <c r="G130" s="74"/>
    </row>
    <row r="131" spans="1:7" x14ac:dyDescent="0.3">
      <c r="A131" s="68"/>
      <c r="B131" s="22"/>
      <c r="C131" s="62"/>
      <c r="D131" s="62"/>
      <c r="E131" s="62"/>
      <c r="F131" s="76"/>
      <c r="G131" s="74"/>
    </row>
    <row r="132" spans="1:7" x14ac:dyDescent="0.3">
      <c r="A132" s="68"/>
      <c r="B132" s="22"/>
      <c r="C132" s="62"/>
      <c r="D132" s="62"/>
      <c r="E132" s="62"/>
      <c r="F132" s="76"/>
      <c r="G132" s="74"/>
    </row>
    <row r="133" spans="1:7" x14ac:dyDescent="0.3">
      <c r="A133" s="68"/>
      <c r="B133" s="22"/>
      <c r="C133" s="62"/>
      <c r="D133" s="62"/>
      <c r="E133" s="62"/>
      <c r="F133" s="76"/>
      <c r="G133" s="74"/>
    </row>
    <row r="134" spans="1:7" x14ac:dyDescent="0.3">
      <c r="A134" s="68"/>
      <c r="B134" s="22"/>
      <c r="C134" s="62"/>
      <c r="D134" s="62"/>
      <c r="E134" s="62"/>
      <c r="F134" s="76"/>
      <c r="G134" s="74"/>
    </row>
    <row r="135" spans="1:7" x14ac:dyDescent="0.3">
      <c r="A135" s="68"/>
      <c r="B135" s="22"/>
      <c r="C135" s="62"/>
      <c r="D135" s="62"/>
      <c r="E135" s="62"/>
      <c r="F135" s="74"/>
      <c r="G135" s="74"/>
    </row>
    <row r="136" spans="1:7" x14ac:dyDescent="0.3">
      <c r="A136" s="68"/>
      <c r="B136" s="22"/>
      <c r="C136" s="62"/>
      <c r="D136" s="62"/>
      <c r="E136" s="62"/>
      <c r="F136" s="76"/>
      <c r="G136" s="74"/>
    </row>
    <row r="137" spans="1:7" x14ac:dyDescent="0.3">
      <c r="A137" s="68"/>
      <c r="B137" s="22"/>
      <c r="C137" s="62"/>
      <c r="D137" s="62"/>
      <c r="E137" s="62"/>
      <c r="F137" s="76"/>
      <c r="G137" s="76"/>
    </row>
    <row r="138" spans="1:7" x14ac:dyDescent="0.3">
      <c r="A138" s="68"/>
      <c r="B138" s="22"/>
      <c r="C138" s="62"/>
      <c r="D138" s="62"/>
      <c r="E138" s="62"/>
      <c r="F138" s="76"/>
      <c r="G138" s="76"/>
    </row>
    <row r="139" spans="1:7" x14ac:dyDescent="0.3">
      <c r="A139" s="68"/>
      <c r="B139" s="22"/>
      <c r="C139" s="62"/>
      <c r="D139" s="62"/>
      <c r="E139" s="62"/>
      <c r="F139" s="74"/>
      <c r="G139" s="76"/>
    </row>
    <row r="140" spans="1:7" x14ac:dyDescent="0.3">
      <c r="A140" s="68"/>
      <c r="B140" s="22"/>
      <c r="C140" s="62"/>
      <c r="D140" s="62"/>
      <c r="E140" s="62"/>
      <c r="F140" s="76"/>
      <c r="G140" s="76"/>
    </row>
    <row r="141" spans="1:7" x14ac:dyDescent="0.3">
      <c r="A141" s="68"/>
      <c r="B141" s="22"/>
      <c r="C141" s="62"/>
      <c r="D141" s="62"/>
      <c r="E141" s="62"/>
      <c r="F141" s="76"/>
      <c r="G141" s="22"/>
    </row>
    <row r="142" spans="1:7" x14ac:dyDescent="0.3">
      <c r="A142" s="68"/>
      <c r="B142" s="22"/>
      <c r="C142" s="62"/>
      <c r="D142" s="62"/>
      <c r="E142" s="62"/>
      <c r="F142" s="76"/>
      <c r="G142" s="76"/>
    </row>
    <row r="143" spans="1:7" x14ac:dyDescent="0.3">
      <c r="A143" s="68"/>
      <c r="B143" s="22"/>
      <c r="C143" s="62"/>
      <c r="D143" s="62"/>
      <c r="E143" s="62"/>
      <c r="F143" s="76"/>
      <c r="G143" s="76"/>
    </row>
    <row r="144" spans="1:7" x14ac:dyDescent="0.3">
      <c r="A144" s="68"/>
      <c r="B144" s="22"/>
      <c r="C144" s="62"/>
      <c r="D144" s="62"/>
      <c r="E144" s="62"/>
      <c r="F144" s="76"/>
      <c r="G144" s="76"/>
    </row>
    <row r="145" spans="1:7" x14ac:dyDescent="0.3">
      <c r="A145" s="68"/>
      <c r="B145" s="22"/>
      <c r="C145" s="62"/>
      <c r="D145" s="62"/>
      <c r="E145" s="62"/>
      <c r="F145" s="76"/>
      <c r="G145" s="76"/>
    </row>
    <row r="146" spans="1:7" x14ac:dyDescent="0.3">
      <c r="A146" s="68"/>
      <c r="B146" s="22"/>
      <c r="C146" s="62"/>
      <c r="D146" s="62"/>
      <c r="E146" s="62"/>
      <c r="F146" s="76"/>
      <c r="G146" s="76"/>
    </row>
    <row r="147" spans="1:7" x14ac:dyDescent="0.3">
      <c r="A147" s="68"/>
      <c r="B147" s="22"/>
      <c r="C147" s="79"/>
      <c r="D147" s="62"/>
      <c r="E147" s="70"/>
      <c r="F147" s="13"/>
      <c r="G147" s="13"/>
    </row>
    <row r="148" spans="1:7" x14ac:dyDescent="0.3">
      <c r="A148" s="68"/>
      <c r="B148" s="22"/>
      <c r="C148" s="79"/>
      <c r="D148" s="62"/>
      <c r="E148" s="70"/>
      <c r="F148" s="13"/>
      <c r="G148" s="13"/>
    </row>
    <row r="149" spans="1:7" x14ac:dyDescent="0.3">
      <c r="A149" s="68"/>
      <c r="B149" s="22"/>
      <c r="C149" s="62"/>
      <c r="D149" s="62"/>
      <c r="E149" s="62"/>
      <c r="F149" s="76"/>
      <c r="G149" s="74"/>
    </row>
    <row r="150" spans="1:7" x14ac:dyDescent="0.3">
      <c r="A150" s="68"/>
      <c r="B150" s="22"/>
      <c r="C150" s="62"/>
      <c r="D150" s="62"/>
      <c r="E150" s="70"/>
      <c r="F150" s="76"/>
      <c r="G150" s="74"/>
    </row>
    <row r="151" spans="1:7" x14ac:dyDescent="0.3">
      <c r="A151" s="68"/>
      <c r="B151" s="22"/>
      <c r="C151" s="62"/>
      <c r="D151" s="62"/>
      <c r="E151" s="62"/>
      <c r="F151" s="76"/>
      <c r="G151" s="74"/>
    </row>
    <row r="152" spans="1:7" x14ac:dyDescent="0.3">
      <c r="A152" s="68"/>
      <c r="B152" s="22"/>
      <c r="C152" s="62"/>
      <c r="D152" s="62"/>
      <c r="E152" s="70"/>
      <c r="F152" s="76"/>
      <c r="G152" s="74"/>
    </row>
    <row r="153" spans="1:7" x14ac:dyDescent="0.3">
      <c r="A153" s="68"/>
      <c r="B153" s="22"/>
      <c r="C153" s="62"/>
      <c r="D153" s="62"/>
      <c r="E153" s="62"/>
      <c r="F153" s="76"/>
      <c r="G153" s="74"/>
    </row>
    <row r="154" spans="1:7" x14ac:dyDescent="0.3">
      <c r="A154" s="68"/>
      <c r="B154" s="22"/>
      <c r="C154" s="62"/>
      <c r="D154" s="62"/>
      <c r="E154" s="70"/>
      <c r="F154" s="76"/>
      <c r="G154" s="74"/>
    </row>
    <row r="155" spans="1:7" x14ac:dyDescent="0.3">
      <c r="A155" s="68"/>
      <c r="B155" s="22"/>
      <c r="C155" s="62"/>
      <c r="D155" s="62"/>
      <c r="E155" s="62"/>
      <c r="F155" s="74"/>
      <c r="G155" s="74"/>
    </row>
    <row r="156" spans="1:7" x14ac:dyDescent="0.3">
      <c r="A156" s="68"/>
      <c r="B156" s="22"/>
      <c r="C156" s="62"/>
      <c r="D156" s="62"/>
      <c r="E156" s="62"/>
      <c r="F156" s="76"/>
      <c r="G156" s="74"/>
    </row>
    <row r="157" spans="1:7" x14ac:dyDescent="0.3">
      <c r="A157" s="68"/>
      <c r="B157" s="22"/>
      <c r="C157" s="62"/>
      <c r="D157" s="62"/>
      <c r="E157" s="62"/>
      <c r="F157" s="74"/>
      <c r="G157" s="74"/>
    </row>
    <row r="158" spans="1:7" x14ac:dyDescent="0.3">
      <c r="A158" s="68"/>
      <c r="B158" s="22"/>
      <c r="C158" s="62"/>
      <c r="D158" s="62"/>
      <c r="E158" s="62"/>
      <c r="F158" s="74"/>
      <c r="G158" s="74"/>
    </row>
    <row r="159" spans="1:7" x14ac:dyDescent="0.3">
      <c r="A159" s="68"/>
      <c r="B159" s="22"/>
      <c r="C159" s="62"/>
      <c r="D159" s="62"/>
      <c r="E159" s="62"/>
      <c r="F159" s="76"/>
      <c r="G159" s="74"/>
    </row>
    <row r="160" spans="1:7" x14ac:dyDescent="0.3">
      <c r="A160" s="68"/>
      <c r="B160" s="22"/>
      <c r="C160" s="62"/>
      <c r="D160" s="62"/>
      <c r="E160" s="62"/>
      <c r="F160" s="76"/>
      <c r="G160" s="74"/>
    </row>
    <row r="161" spans="1:7" x14ac:dyDescent="0.3">
      <c r="A161" s="68"/>
      <c r="B161" s="22"/>
      <c r="C161" s="62"/>
      <c r="D161" s="62"/>
      <c r="E161" s="62"/>
      <c r="F161" s="76"/>
      <c r="G161" s="74"/>
    </row>
    <row r="162" spans="1:7" x14ac:dyDescent="0.3">
      <c r="A162" s="68"/>
      <c r="B162" s="22"/>
      <c r="C162" s="62"/>
      <c r="D162" s="62"/>
      <c r="E162" s="62"/>
      <c r="F162" s="76"/>
      <c r="G162" s="74"/>
    </row>
    <row r="163" spans="1:7" x14ac:dyDescent="0.3">
      <c r="A163" s="68"/>
      <c r="B163" s="22"/>
      <c r="C163" s="62"/>
      <c r="D163" s="62"/>
      <c r="E163" s="62"/>
      <c r="F163" s="76"/>
      <c r="G163" s="74"/>
    </row>
    <row r="164" spans="1:7" x14ac:dyDescent="0.3">
      <c r="A164" s="68"/>
      <c r="B164" s="22"/>
      <c r="C164" s="62"/>
      <c r="D164" s="62"/>
      <c r="E164" s="62"/>
      <c r="F164" s="76"/>
      <c r="G164" s="74"/>
    </row>
    <row r="165" spans="1:7" x14ac:dyDescent="0.3">
      <c r="A165" s="68"/>
      <c r="B165" s="22"/>
      <c r="C165" s="62"/>
      <c r="D165" s="62"/>
      <c r="E165" s="62"/>
      <c r="F165" s="76"/>
      <c r="G165" s="74"/>
    </row>
    <row r="166" spans="1:7" x14ac:dyDescent="0.3">
      <c r="A166" s="68"/>
      <c r="B166" s="22"/>
      <c r="C166" s="62"/>
      <c r="D166" s="62"/>
      <c r="E166" s="62"/>
      <c r="F166" s="76"/>
      <c r="G166" s="74"/>
    </row>
    <row r="167" spans="1:7" x14ac:dyDescent="0.3">
      <c r="A167" s="68"/>
      <c r="B167" s="22"/>
      <c r="C167" s="62"/>
      <c r="D167" s="62"/>
      <c r="E167" s="62"/>
      <c r="F167" s="76"/>
      <c r="G167" s="74"/>
    </row>
    <row r="168" spans="1:7" x14ac:dyDescent="0.3">
      <c r="A168" s="68"/>
      <c r="B168" s="22"/>
      <c r="C168" s="62"/>
      <c r="D168" s="62"/>
      <c r="E168" s="62"/>
      <c r="F168" s="76"/>
      <c r="G168" s="74"/>
    </row>
    <row r="169" spans="1:7" x14ac:dyDescent="0.3">
      <c r="A169" s="68"/>
      <c r="B169" s="22"/>
      <c r="C169" s="62"/>
      <c r="D169" s="62"/>
      <c r="E169" s="62"/>
      <c r="F169" s="74"/>
      <c r="G169" s="74"/>
    </row>
    <row r="170" spans="1:7" x14ac:dyDescent="0.3">
      <c r="A170" s="68"/>
      <c r="B170" s="22"/>
      <c r="C170" s="62"/>
      <c r="D170" s="62"/>
      <c r="E170" s="62"/>
      <c r="F170" s="76"/>
      <c r="G170" s="74"/>
    </row>
    <row r="171" spans="1:7" x14ac:dyDescent="0.3">
      <c r="A171" s="68"/>
      <c r="B171" s="22"/>
      <c r="C171" s="62"/>
      <c r="D171" s="62"/>
      <c r="E171" s="62"/>
      <c r="F171" s="76"/>
      <c r="G171" s="74"/>
    </row>
    <row r="172" spans="1:7" x14ac:dyDescent="0.3">
      <c r="A172" s="68"/>
      <c r="B172" s="22"/>
      <c r="C172" s="62"/>
      <c r="D172" s="62"/>
      <c r="E172" s="62"/>
      <c r="F172" s="74"/>
      <c r="G172" s="74"/>
    </row>
    <row r="173" spans="1:7" x14ac:dyDescent="0.3">
      <c r="A173" s="68"/>
      <c r="B173" s="22"/>
      <c r="C173" s="62"/>
      <c r="D173" s="62"/>
      <c r="E173" s="62"/>
      <c r="F173" s="76"/>
      <c r="G173" s="74"/>
    </row>
    <row r="174" spans="1:7" x14ac:dyDescent="0.3">
      <c r="A174" s="68"/>
      <c r="B174" s="22"/>
      <c r="C174" s="62"/>
      <c r="D174" s="62"/>
      <c r="E174" s="62"/>
      <c r="F174" s="76"/>
      <c r="G174" s="74"/>
    </row>
    <row r="175" spans="1:7" x14ac:dyDescent="0.3">
      <c r="A175" s="68"/>
      <c r="B175" s="22"/>
      <c r="C175" s="62"/>
      <c r="D175" s="62"/>
      <c r="E175" s="62"/>
      <c r="F175" s="76"/>
      <c r="G175" s="74"/>
    </row>
    <row r="176" spans="1:7" x14ac:dyDescent="0.3">
      <c r="A176" s="68"/>
      <c r="B176" s="22"/>
      <c r="C176" s="62"/>
      <c r="D176" s="62"/>
      <c r="E176" s="62"/>
      <c r="F176" s="76"/>
      <c r="G176" s="74"/>
    </row>
    <row r="177" spans="1:7" x14ac:dyDescent="0.3">
      <c r="A177" s="68"/>
      <c r="B177" s="22"/>
      <c r="C177" s="62"/>
      <c r="D177" s="62"/>
      <c r="E177" s="62"/>
      <c r="F177" s="76"/>
      <c r="G177" s="74"/>
    </row>
    <row r="178" spans="1:7" x14ac:dyDescent="0.3">
      <c r="A178" s="68"/>
      <c r="B178" s="22"/>
      <c r="C178" s="62"/>
      <c r="D178" s="62"/>
      <c r="E178" s="62"/>
      <c r="F178" s="76"/>
      <c r="G178" s="74"/>
    </row>
    <row r="179" spans="1:7" x14ac:dyDescent="0.3">
      <c r="A179" s="68"/>
      <c r="B179" s="22"/>
      <c r="C179" s="62"/>
      <c r="D179" s="62"/>
      <c r="E179" s="62"/>
      <c r="F179" s="76"/>
      <c r="G179" s="74"/>
    </row>
    <row r="180" spans="1:7" x14ac:dyDescent="0.3">
      <c r="A180" s="68"/>
      <c r="B180" s="22"/>
      <c r="C180" s="62"/>
      <c r="D180" s="62"/>
      <c r="E180" s="62"/>
      <c r="F180" s="76"/>
      <c r="G180" s="74"/>
    </row>
    <row r="181" spans="1:7" x14ac:dyDescent="0.3">
      <c r="A181" s="68"/>
      <c r="B181" s="22"/>
      <c r="C181" s="62"/>
      <c r="D181" s="62"/>
      <c r="E181" s="62"/>
      <c r="F181" s="76"/>
      <c r="G181" s="74"/>
    </row>
    <row r="182" spans="1:7" x14ac:dyDescent="0.3">
      <c r="A182" s="68"/>
      <c r="B182" s="22"/>
      <c r="C182" s="62"/>
      <c r="D182" s="62"/>
      <c r="E182" s="62"/>
      <c r="F182" s="76"/>
      <c r="G182" s="74"/>
    </row>
    <row r="183" spans="1:7" x14ac:dyDescent="0.3">
      <c r="A183" s="68"/>
      <c r="B183" s="22"/>
      <c r="C183" s="62"/>
      <c r="D183" s="62"/>
      <c r="E183" s="62"/>
      <c r="F183" s="76"/>
      <c r="G183" s="74"/>
    </row>
    <row r="184" spans="1:7" x14ac:dyDescent="0.3">
      <c r="A184" s="68"/>
      <c r="B184" s="22"/>
      <c r="C184" s="62"/>
      <c r="D184" s="62"/>
      <c r="E184" s="62"/>
      <c r="F184" s="76"/>
      <c r="G184" s="76"/>
    </row>
    <row r="185" spans="1:7" x14ac:dyDescent="0.3">
      <c r="A185" s="68"/>
      <c r="B185" s="22"/>
      <c r="C185" s="62"/>
      <c r="D185" s="62"/>
      <c r="E185" s="62"/>
      <c r="F185" s="76"/>
      <c r="G185" s="76"/>
    </row>
    <row r="186" spans="1:7" x14ac:dyDescent="0.3">
      <c r="A186" s="68"/>
      <c r="B186" s="22"/>
      <c r="C186" s="62"/>
      <c r="D186" s="62"/>
      <c r="E186" s="62"/>
      <c r="F186" s="76"/>
      <c r="G186" s="76"/>
    </row>
    <row r="187" spans="1:7" x14ac:dyDescent="0.3">
      <c r="A187" s="68"/>
      <c r="B187" s="22"/>
      <c r="C187" s="62"/>
      <c r="D187" s="62"/>
      <c r="E187" s="62"/>
      <c r="F187" s="76"/>
      <c r="G187" s="76"/>
    </row>
    <row r="188" spans="1:7" x14ac:dyDescent="0.3">
      <c r="A188" s="68"/>
      <c r="B188" s="22"/>
      <c r="C188" s="62"/>
      <c r="D188" s="62"/>
      <c r="E188" s="62"/>
      <c r="F188" s="76"/>
      <c r="G188" s="76"/>
    </row>
    <row r="189" spans="1:7" x14ac:dyDescent="0.3">
      <c r="A189" s="68"/>
      <c r="B189" s="22"/>
      <c r="C189" s="62"/>
      <c r="D189" s="62"/>
      <c r="E189" s="62"/>
      <c r="F189" s="76"/>
      <c r="G189" s="74"/>
    </row>
    <row r="190" spans="1:7" x14ac:dyDescent="0.3">
      <c r="A190" s="68"/>
      <c r="B190" s="22"/>
      <c r="C190" s="62"/>
      <c r="D190" s="62"/>
      <c r="E190" s="75"/>
      <c r="F190" s="45"/>
      <c r="G190" s="80"/>
    </row>
    <row r="191" spans="1:7" x14ac:dyDescent="0.3">
      <c r="A191" s="68"/>
      <c r="B191" s="22"/>
      <c r="C191" s="20"/>
      <c r="D191" s="62"/>
      <c r="E191" s="70"/>
      <c r="F191" s="22"/>
      <c r="G191" s="80"/>
    </row>
    <row r="192" spans="1:7" x14ac:dyDescent="0.3">
      <c r="A192" s="68"/>
      <c r="B192" s="22"/>
      <c r="C192" s="62"/>
      <c r="D192" s="62"/>
      <c r="E192" s="62"/>
      <c r="F192" s="69"/>
      <c r="G192" s="74"/>
    </row>
    <row r="193" spans="1:7" x14ac:dyDescent="0.3">
      <c r="A193" s="68"/>
      <c r="B193" s="22"/>
      <c r="C193" s="62"/>
      <c r="D193" s="62"/>
      <c r="E193" s="62"/>
      <c r="F193" s="76"/>
      <c r="G193" s="74"/>
    </row>
    <row r="194" spans="1:7" x14ac:dyDescent="0.3">
      <c r="A194" s="68"/>
      <c r="B194" s="22"/>
      <c r="C194" s="62"/>
      <c r="D194" s="62"/>
      <c r="E194" s="62"/>
      <c r="F194" s="76"/>
      <c r="G194" s="74"/>
    </row>
    <row r="195" spans="1:7" x14ac:dyDescent="0.3">
      <c r="A195" s="68"/>
      <c r="B195" s="22"/>
      <c r="C195" s="62"/>
      <c r="D195" s="62"/>
      <c r="E195" s="62"/>
      <c r="F195" s="76"/>
      <c r="G195" s="74"/>
    </row>
    <row r="196" spans="1:7" x14ac:dyDescent="0.3">
      <c r="A196" s="68"/>
      <c r="B196" s="22"/>
      <c r="C196" s="62"/>
      <c r="D196" s="62"/>
      <c r="E196" s="62"/>
      <c r="F196" s="76"/>
      <c r="G196" s="76"/>
    </row>
    <row r="197" spans="1:7" x14ac:dyDescent="0.3">
      <c r="A197" s="68"/>
      <c r="B197" s="22"/>
      <c r="C197" s="62"/>
      <c r="D197" s="62"/>
      <c r="E197" s="62"/>
      <c r="F197" s="74"/>
      <c r="G197" s="76"/>
    </row>
    <row r="198" spans="1:7" x14ac:dyDescent="0.3">
      <c r="A198" s="68"/>
      <c r="B198" s="22"/>
      <c r="C198" s="62"/>
      <c r="D198" s="62"/>
      <c r="E198" s="62"/>
      <c r="F198" s="76"/>
      <c r="G198" s="76"/>
    </row>
    <row r="199" spans="1:7" x14ac:dyDescent="0.3">
      <c r="A199" s="68"/>
      <c r="B199" s="22"/>
      <c r="C199" s="62"/>
      <c r="D199" s="62"/>
      <c r="E199" s="62"/>
      <c r="F199" s="76"/>
      <c r="G199" s="76"/>
    </row>
    <row r="200" spans="1:7" x14ac:dyDescent="0.3">
      <c r="A200" s="68"/>
      <c r="B200" s="22"/>
      <c r="C200" s="62"/>
      <c r="D200" s="62"/>
      <c r="E200" s="62"/>
      <c r="F200" s="74"/>
      <c r="G200" s="76"/>
    </row>
    <row r="201" spans="1:7" x14ac:dyDescent="0.3">
      <c r="A201" s="68"/>
      <c r="B201" s="22"/>
      <c r="C201" s="62"/>
      <c r="D201" s="62"/>
      <c r="E201" s="62"/>
      <c r="F201" s="76"/>
      <c r="G201" s="76"/>
    </row>
    <row r="202" spans="1:7" x14ac:dyDescent="0.3">
      <c r="A202" s="68"/>
      <c r="B202" s="22"/>
      <c r="C202" s="62"/>
      <c r="D202" s="62"/>
      <c r="E202" s="62"/>
      <c r="F202" s="76"/>
      <c r="G202" s="76"/>
    </row>
    <row r="203" spans="1:7" x14ac:dyDescent="0.3">
      <c r="A203" s="68"/>
      <c r="B203" s="22"/>
      <c r="C203" s="62"/>
      <c r="D203" s="62"/>
      <c r="E203" s="62"/>
      <c r="F203" s="74"/>
      <c r="G203" s="76"/>
    </row>
    <row r="204" spans="1:7" x14ac:dyDescent="0.3">
      <c r="A204" s="68"/>
      <c r="B204" s="22"/>
      <c r="C204" s="62"/>
      <c r="D204" s="62"/>
      <c r="E204" s="62"/>
      <c r="F204" s="69"/>
      <c r="G204" s="76"/>
    </row>
    <row r="205" spans="1:7" x14ac:dyDescent="0.3">
      <c r="A205" s="68"/>
      <c r="B205" s="22"/>
      <c r="C205" s="62"/>
      <c r="D205" s="62"/>
      <c r="E205" s="62"/>
      <c r="F205" s="76"/>
      <c r="G205" s="76"/>
    </row>
    <row r="206" spans="1:7" x14ac:dyDescent="0.3">
      <c r="A206" s="68"/>
      <c r="B206" s="22"/>
      <c r="C206" s="62"/>
      <c r="D206" s="62"/>
      <c r="E206" s="62"/>
      <c r="F206" s="76"/>
      <c r="G206" s="76"/>
    </row>
    <row r="207" spans="1:7" x14ac:dyDescent="0.3">
      <c r="A207" s="68"/>
      <c r="B207" s="22"/>
      <c r="C207" s="62"/>
      <c r="D207" s="62"/>
      <c r="E207" s="62"/>
      <c r="F207" s="76"/>
      <c r="G207" s="76"/>
    </row>
    <row r="208" spans="1:7" x14ac:dyDescent="0.3">
      <c r="A208" s="68"/>
      <c r="B208" s="22"/>
      <c r="C208" s="62"/>
      <c r="D208" s="62"/>
      <c r="E208" s="62"/>
      <c r="F208" s="76"/>
      <c r="G208" s="76"/>
    </row>
    <row r="209" spans="1:7" x14ac:dyDescent="0.3">
      <c r="A209" s="68"/>
      <c r="B209" s="22"/>
      <c r="C209" s="62"/>
      <c r="D209" s="62"/>
      <c r="E209" s="62"/>
      <c r="F209" s="74"/>
      <c r="G209" s="76"/>
    </row>
    <row r="210" spans="1:7" x14ac:dyDescent="0.3">
      <c r="A210" s="68"/>
      <c r="B210" s="22"/>
      <c r="C210" s="62"/>
      <c r="D210" s="62"/>
      <c r="E210" s="62"/>
      <c r="F210" s="76"/>
      <c r="G210" s="76"/>
    </row>
    <row r="211" spans="1:7" x14ac:dyDescent="0.3">
      <c r="A211" s="68"/>
      <c r="B211" s="22"/>
      <c r="C211" s="79"/>
      <c r="D211" s="62"/>
      <c r="E211" s="22"/>
      <c r="F211" s="13"/>
      <c r="G211" s="13"/>
    </row>
    <row r="212" spans="1:7" x14ac:dyDescent="0.3">
      <c r="A212" s="68"/>
      <c r="B212" s="22"/>
      <c r="C212" s="62"/>
      <c r="D212" s="62"/>
      <c r="E212" s="22"/>
      <c r="F212" s="13"/>
      <c r="G212" s="13"/>
    </row>
    <row r="213" spans="1:7" x14ac:dyDescent="0.3">
      <c r="A213" s="68"/>
      <c r="B213" s="22"/>
      <c r="C213" s="62"/>
      <c r="D213" s="62"/>
      <c r="E213" s="22"/>
      <c r="F213" s="76"/>
      <c r="G213" s="13"/>
    </row>
    <row r="214" spans="1:7" x14ac:dyDescent="0.3">
      <c r="A214" s="68"/>
      <c r="B214" s="22"/>
      <c r="C214" s="62"/>
      <c r="D214" s="62"/>
      <c r="E214" s="22"/>
      <c r="F214" s="76"/>
      <c r="G214" s="13"/>
    </row>
    <row r="215" spans="1:7" x14ac:dyDescent="0.3">
      <c r="A215" s="68"/>
      <c r="B215" s="22"/>
      <c r="C215" s="62"/>
      <c r="D215" s="62"/>
      <c r="E215" s="62"/>
      <c r="F215" s="74"/>
      <c r="G215" s="74"/>
    </row>
    <row r="216" spans="1:7" x14ac:dyDescent="0.3">
      <c r="A216" s="68"/>
      <c r="B216" s="22"/>
      <c r="C216" s="62"/>
      <c r="D216" s="62"/>
      <c r="E216" s="62"/>
      <c r="F216" s="76"/>
      <c r="G216" s="74"/>
    </row>
    <row r="217" spans="1:7" x14ac:dyDescent="0.3">
      <c r="A217" s="68"/>
      <c r="B217" s="22"/>
      <c r="C217" s="62"/>
      <c r="D217" s="62"/>
      <c r="E217" s="70"/>
      <c r="F217" s="74"/>
      <c r="G217" s="74"/>
    </row>
    <row r="218" spans="1:7" x14ac:dyDescent="0.3">
      <c r="A218" s="68"/>
      <c r="B218" s="22"/>
      <c r="C218" s="62"/>
      <c r="D218" s="62"/>
      <c r="E218" s="62"/>
      <c r="F218" s="74"/>
      <c r="G218" s="74"/>
    </row>
    <row r="219" spans="1:7" x14ac:dyDescent="0.3">
      <c r="A219" s="68"/>
      <c r="B219" s="22"/>
      <c r="C219" s="62"/>
      <c r="D219" s="62"/>
      <c r="E219" s="62"/>
      <c r="F219" s="74"/>
      <c r="G219" s="74"/>
    </row>
    <row r="220" spans="1:7" x14ac:dyDescent="0.3">
      <c r="A220" s="68"/>
      <c r="B220" s="22"/>
      <c r="C220" s="62"/>
      <c r="D220" s="62"/>
      <c r="E220" s="62"/>
      <c r="F220" s="74"/>
      <c r="G220" s="74"/>
    </row>
    <row r="221" spans="1:7" x14ac:dyDescent="0.3">
      <c r="A221" s="68"/>
      <c r="B221" s="22"/>
      <c r="C221" s="62"/>
      <c r="D221" s="62"/>
      <c r="E221" s="62"/>
      <c r="F221" s="76"/>
      <c r="G221" s="74"/>
    </row>
    <row r="222" spans="1:7" x14ac:dyDescent="0.3">
      <c r="A222" s="68"/>
      <c r="B222" s="22"/>
      <c r="C222" s="62"/>
      <c r="D222" s="62"/>
      <c r="E222" s="70"/>
      <c r="F222" s="76"/>
      <c r="G222" s="74"/>
    </row>
    <row r="223" spans="1:7" x14ac:dyDescent="0.3">
      <c r="A223" s="68"/>
      <c r="B223" s="22"/>
      <c r="C223" s="62"/>
      <c r="D223" s="62"/>
      <c r="E223" s="62"/>
      <c r="F223" s="76"/>
      <c r="G223" s="74"/>
    </row>
    <row r="224" spans="1:7" x14ac:dyDescent="0.3">
      <c r="A224" s="68"/>
      <c r="B224" s="22"/>
      <c r="C224" s="62"/>
      <c r="D224" s="62"/>
      <c r="E224" s="62"/>
      <c r="F224" s="76"/>
      <c r="G224" s="74"/>
    </row>
    <row r="225" spans="1:7" x14ac:dyDescent="0.3">
      <c r="A225" s="68"/>
      <c r="B225" s="22"/>
      <c r="C225" s="62"/>
      <c r="D225" s="62"/>
      <c r="E225" s="62"/>
      <c r="F225" s="74"/>
      <c r="G225" s="74"/>
    </row>
    <row r="226" spans="1:7" x14ac:dyDescent="0.3">
      <c r="A226" s="68"/>
      <c r="B226" s="22"/>
      <c r="C226" s="62"/>
      <c r="D226" s="62"/>
      <c r="E226" s="62"/>
      <c r="F226" s="74"/>
      <c r="G226" s="74"/>
    </row>
    <row r="227" spans="1:7" x14ac:dyDescent="0.3">
      <c r="A227" s="68"/>
      <c r="B227" s="22"/>
      <c r="C227" s="62"/>
      <c r="D227" s="62"/>
      <c r="E227" s="62"/>
      <c r="F227" s="76"/>
      <c r="G227" s="74"/>
    </row>
    <row r="228" spans="1:7" x14ac:dyDescent="0.3">
      <c r="A228" s="68"/>
      <c r="B228" s="22"/>
      <c r="C228" s="62"/>
      <c r="D228" s="62"/>
      <c r="E228" s="62"/>
      <c r="F228" s="76"/>
      <c r="G228" s="74"/>
    </row>
    <row r="229" spans="1:7" x14ac:dyDescent="0.3">
      <c r="A229" s="68"/>
      <c r="B229" s="22"/>
      <c r="C229" s="62"/>
      <c r="D229" s="62"/>
      <c r="E229" s="62"/>
      <c r="F229" s="74"/>
      <c r="G229" s="74"/>
    </row>
    <row r="230" spans="1:7" x14ac:dyDescent="0.3">
      <c r="A230" s="68"/>
      <c r="B230" s="22"/>
      <c r="C230" s="62"/>
      <c r="D230" s="62"/>
      <c r="E230" s="62"/>
      <c r="F230" s="74"/>
      <c r="G230" s="74"/>
    </row>
    <row r="231" spans="1:7" x14ac:dyDescent="0.3">
      <c r="A231" s="68"/>
      <c r="B231" s="22"/>
      <c r="C231" s="62"/>
      <c r="D231" s="62"/>
      <c r="E231" s="62"/>
      <c r="F231" s="74"/>
      <c r="G231" s="74"/>
    </row>
    <row r="232" spans="1:7" x14ac:dyDescent="0.3">
      <c r="A232" s="68"/>
      <c r="B232" s="22"/>
      <c r="C232" s="62"/>
      <c r="D232" s="62"/>
      <c r="E232" s="62"/>
      <c r="F232" s="76"/>
      <c r="G232" s="74"/>
    </row>
    <row r="233" spans="1:7" x14ac:dyDescent="0.3">
      <c r="A233" s="68"/>
      <c r="B233" s="22"/>
      <c r="C233" s="62"/>
      <c r="D233" s="62"/>
      <c r="E233" s="62"/>
      <c r="F233" s="76"/>
      <c r="G233" s="74"/>
    </row>
    <row r="234" spans="1:7" x14ac:dyDescent="0.3">
      <c r="A234" s="68"/>
      <c r="B234" s="22"/>
      <c r="C234" s="62"/>
      <c r="D234" s="62"/>
      <c r="E234" s="62"/>
      <c r="F234" s="74"/>
      <c r="G234" s="74"/>
    </row>
    <row r="235" spans="1:7" x14ac:dyDescent="0.3">
      <c r="A235" s="68"/>
      <c r="B235" s="22"/>
      <c r="C235" s="62"/>
      <c r="D235" s="62"/>
      <c r="E235" s="62"/>
      <c r="F235" s="76"/>
      <c r="G235" s="74"/>
    </row>
    <row r="236" spans="1:7" x14ac:dyDescent="0.3">
      <c r="A236" s="68"/>
      <c r="B236" s="22"/>
      <c r="C236" s="62"/>
      <c r="D236" s="62"/>
      <c r="E236" s="62"/>
      <c r="F236" s="76"/>
      <c r="G236" s="74"/>
    </row>
    <row r="237" spans="1:7" x14ac:dyDescent="0.3">
      <c r="A237" s="68"/>
      <c r="B237" s="22"/>
      <c r="C237" s="62"/>
      <c r="D237" s="62"/>
      <c r="E237" s="62"/>
      <c r="F237" s="76"/>
      <c r="G237" s="74"/>
    </row>
    <row r="238" spans="1:7" x14ac:dyDescent="0.3">
      <c r="A238" s="68"/>
      <c r="B238" s="22"/>
      <c r="C238" s="62"/>
      <c r="D238" s="62"/>
      <c r="E238" s="62"/>
      <c r="F238" s="74"/>
      <c r="G238" s="74"/>
    </row>
    <row r="239" spans="1:7" x14ac:dyDescent="0.3">
      <c r="A239" s="68"/>
      <c r="B239" s="22"/>
      <c r="C239" s="62"/>
      <c r="D239" s="62"/>
      <c r="E239" s="62"/>
      <c r="F239" s="76"/>
      <c r="G239" s="74"/>
    </row>
    <row r="240" spans="1:7" x14ac:dyDescent="0.3">
      <c r="A240" s="68"/>
      <c r="B240" s="22"/>
      <c r="C240" s="62"/>
      <c r="D240" s="62"/>
      <c r="E240" s="62"/>
      <c r="F240" s="74"/>
      <c r="G240" s="74"/>
    </row>
    <row r="241" spans="1:7" x14ac:dyDescent="0.3">
      <c r="A241" s="68"/>
      <c r="B241" s="22"/>
      <c r="C241" s="62"/>
      <c r="D241" s="62"/>
      <c r="E241" s="62"/>
      <c r="F241" s="76"/>
      <c r="G241" s="74"/>
    </row>
    <row r="242" spans="1:7" x14ac:dyDescent="0.3">
      <c r="A242" s="68"/>
      <c r="B242" s="22"/>
      <c r="C242" s="62"/>
      <c r="D242" s="62"/>
      <c r="E242" s="62"/>
      <c r="F242" s="74"/>
      <c r="G242" s="74"/>
    </row>
    <row r="243" spans="1:7" x14ac:dyDescent="0.3">
      <c r="A243" s="68"/>
      <c r="B243" s="22"/>
      <c r="C243" s="62"/>
      <c r="D243" s="62"/>
      <c r="E243" s="62"/>
      <c r="F243" s="76"/>
      <c r="G243" s="74"/>
    </row>
    <row r="244" spans="1:7" x14ac:dyDescent="0.3">
      <c r="A244" s="68"/>
      <c r="B244" s="22"/>
      <c r="C244" s="62"/>
      <c r="D244" s="62"/>
      <c r="E244" s="62"/>
      <c r="F244" s="76"/>
      <c r="G244" s="74"/>
    </row>
    <row r="245" spans="1:7" x14ac:dyDescent="0.3">
      <c r="A245" s="68"/>
      <c r="B245" s="22"/>
      <c r="C245" s="62"/>
      <c r="D245" s="62"/>
      <c r="E245" s="62"/>
      <c r="F245" s="76"/>
      <c r="G245" s="74"/>
    </row>
    <row r="246" spans="1:7" x14ac:dyDescent="0.3">
      <c r="A246" s="68"/>
      <c r="B246" s="22"/>
      <c r="C246" s="62"/>
      <c r="D246" s="62"/>
      <c r="E246" s="62"/>
      <c r="F246" s="74"/>
      <c r="G246" s="74"/>
    </row>
    <row r="247" spans="1:7" x14ac:dyDescent="0.3">
      <c r="A247" s="68"/>
      <c r="B247" s="22"/>
      <c r="C247" s="62"/>
      <c r="D247" s="62"/>
      <c r="E247" s="62"/>
      <c r="F247" s="76"/>
      <c r="G247" s="74"/>
    </row>
    <row r="248" spans="1:7" x14ac:dyDescent="0.3">
      <c r="A248" s="68"/>
      <c r="B248" s="22"/>
      <c r="C248" s="62"/>
      <c r="D248" s="62"/>
      <c r="E248" s="62"/>
      <c r="F248" s="76"/>
      <c r="G248" s="74"/>
    </row>
    <row r="249" spans="1:7" x14ac:dyDescent="0.3">
      <c r="A249" s="68"/>
      <c r="B249" s="22"/>
      <c r="C249" s="62"/>
      <c r="D249" s="62"/>
      <c r="E249" s="62"/>
      <c r="F249" s="74"/>
      <c r="G249" s="74"/>
    </row>
    <row r="250" spans="1:7" x14ac:dyDescent="0.3">
      <c r="A250" s="68"/>
      <c r="B250" s="22"/>
      <c r="C250" s="62"/>
      <c r="D250" s="62"/>
      <c r="E250" s="62"/>
      <c r="F250" s="74"/>
      <c r="G250" s="74"/>
    </row>
    <row r="251" spans="1:7" x14ac:dyDescent="0.3">
      <c r="A251" s="68"/>
      <c r="B251" s="22"/>
      <c r="C251" s="62"/>
      <c r="D251" s="62"/>
      <c r="E251" s="62"/>
      <c r="F251" s="76"/>
      <c r="G251" s="74"/>
    </row>
    <row r="252" spans="1:7" x14ac:dyDescent="0.3">
      <c r="A252" s="68"/>
      <c r="B252" s="22"/>
      <c r="C252" s="62"/>
      <c r="D252" s="62"/>
      <c r="E252" s="62"/>
      <c r="F252" s="74"/>
      <c r="G252" s="74"/>
    </row>
    <row r="253" spans="1:7" x14ac:dyDescent="0.3">
      <c r="A253" s="68"/>
      <c r="B253" s="22"/>
      <c r="C253" s="62"/>
      <c r="D253" s="62"/>
      <c r="E253" s="62"/>
      <c r="F253" s="74"/>
      <c r="G253" s="74"/>
    </row>
    <row r="254" spans="1:7" x14ac:dyDescent="0.3">
      <c r="A254" s="68"/>
      <c r="B254" s="22"/>
      <c r="C254" s="62"/>
      <c r="D254" s="62"/>
      <c r="E254" s="62"/>
      <c r="F254" s="74"/>
      <c r="G254" s="74"/>
    </row>
    <row r="255" spans="1:7" x14ac:dyDescent="0.3">
      <c r="A255" s="68"/>
      <c r="B255" s="22"/>
      <c r="C255" s="62"/>
      <c r="D255" s="62"/>
      <c r="E255" s="62"/>
      <c r="F255" s="76"/>
      <c r="G255" s="74"/>
    </row>
    <row r="256" spans="1:7" x14ac:dyDescent="0.3">
      <c r="A256" s="68"/>
      <c r="B256" s="22"/>
      <c r="C256" s="62"/>
      <c r="D256" s="62"/>
      <c r="E256" s="62"/>
      <c r="F256" s="76"/>
      <c r="G256" s="74"/>
    </row>
    <row r="257" spans="1:7" x14ac:dyDescent="0.3">
      <c r="A257" s="68"/>
      <c r="B257" s="22"/>
      <c r="C257" s="62"/>
      <c r="D257" s="62"/>
      <c r="E257" s="62"/>
      <c r="F257" s="74"/>
      <c r="G257" s="74"/>
    </row>
    <row r="258" spans="1:7" x14ac:dyDescent="0.3">
      <c r="A258" s="68"/>
      <c r="B258" s="22"/>
      <c r="C258" s="62"/>
      <c r="D258" s="62"/>
      <c r="E258" s="62"/>
      <c r="F258" s="76"/>
      <c r="G258" s="74"/>
    </row>
    <row r="259" spans="1:7" x14ac:dyDescent="0.3">
      <c r="A259" s="68"/>
      <c r="B259" s="22"/>
      <c r="C259" s="62"/>
      <c r="D259" s="62"/>
      <c r="E259" s="62"/>
      <c r="F259" s="74"/>
      <c r="G259" s="74"/>
    </row>
    <row r="260" spans="1:7" x14ac:dyDescent="0.3">
      <c r="A260" s="68"/>
      <c r="B260" s="22"/>
      <c r="C260" s="62"/>
      <c r="D260" s="62"/>
      <c r="E260" s="62"/>
      <c r="F260" s="76"/>
      <c r="G260" s="74"/>
    </row>
    <row r="261" spans="1:7" x14ac:dyDescent="0.3">
      <c r="A261" s="68"/>
      <c r="B261" s="22"/>
      <c r="C261" s="62"/>
      <c r="D261" s="62"/>
      <c r="E261" s="62"/>
      <c r="F261" s="76"/>
      <c r="G261" s="74"/>
    </row>
    <row r="262" spans="1:7" x14ac:dyDescent="0.3">
      <c r="A262" s="68"/>
      <c r="B262" s="22"/>
      <c r="C262" s="62"/>
      <c r="D262" s="62"/>
      <c r="E262" s="62"/>
      <c r="F262" s="74"/>
      <c r="G262" s="74"/>
    </row>
    <row r="263" spans="1:7" x14ac:dyDescent="0.3">
      <c r="A263" s="68"/>
      <c r="B263" s="22"/>
      <c r="C263" s="62"/>
      <c r="D263" s="62"/>
      <c r="E263" s="62"/>
      <c r="F263" s="74"/>
      <c r="G263" s="74"/>
    </row>
    <row r="264" spans="1:7" x14ac:dyDescent="0.3">
      <c r="A264" s="68"/>
      <c r="B264" s="22"/>
      <c r="C264" s="62"/>
      <c r="D264" s="62"/>
      <c r="E264" s="62"/>
      <c r="F264" s="69"/>
      <c r="G264" s="74"/>
    </row>
    <row r="265" spans="1:7" x14ac:dyDescent="0.3">
      <c r="A265" s="68"/>
      <c r="B265" s="22"/>
      <c r="C265" s="62"/>
      <c r="D265" s="62"/>
      <c r="E265" s="62"/>
      <c r="F265" s="76"/>
      <c r="G265" s="74"/>
    </row>
    <row r="266" spans="1:7" x14ac:dyDescent="0.3">
      <c r="A266" s="68"/>
      <c r="B266" s="22"/>
      <c r="C266" s="62"/>
      <c r="D266" s="62"/>
      <c r="E266" s="62"/>
      <c r="F266" s="76"/>
      <c r="G266" s="74"/>
    </row>
    <row r="267" spans="1:7" x14ac:dyDescent="0.3">
      <c r="A267" s="68"/>
      <c r="B267" s="22"/>
      <c r="C267" s="62"/>
      <c r="D267" s="62"/>
      <c r="E267" s="62"/>
      <c r="F267" s="74"/>
      <c r="G267" s="74"/>
    </row>
    <row r="268" spans="1:7" x14ac:dyDescent="0.3">
      <c r="A268" s="68"/>
      <c r="B268" s="22"/>
      <c r="C268" s="62"/>
      <c r="D268" s="62"/>
      <c r="E268" s="62"/>
      <c r="F268" s="76"/>
      <c r="G268" s="74"/>
    </row>
    <row r="269" spans="1:7" x14ac:dyDescent="0.3">
      <c r="A269" s="68"/>
      <c r="B269" s="22"/>
      <c r="C269" s="62"/>
      <c r="D269" s="62"/>
      <c r="E269" s="62"/>
      <c r="F269" s="76"/>
      <c r="G269" s="74"/>
    </row>
    <row r="270" spans="1:7" x14ac:dyDescent="0.3">
      <c r="A270" s="68"/>
      <c r="B270" s="22"/>
      <c r="C270" s="62"/>
      <c r="D270" s="62"/>
      <c r="E270" s="62"/>
      <c r="F270" s="76"/>
      <c r="G270" s="74"/>
    </row>
    <row r="271" spans="1:7" x14ac:dyDescent="0.3">
      <c r="A271" s="68"/>
      <c r="B271" s="22"/>
      <c r="C271" s="62"/>
      <c r="D271" s="62"/>
      <c r="E271" s="62"/>
      <c r="F271" s="76"/>
      <c r="G271" s="74"/>
    </row>
    <row r="272" spans="1:7" x14ac:dyDescent="0.3">
      <c r="A272" s="68"/>
      <c r="B272" s="22"/>
      <c r="C272" s="62"/>
      <c r="D272" s="62"/>
      <c r="E272" s="62"/>
      <c r="F272" s="76"/>
      <c r="G272" s="74"/>
    </row>
    <row r="273" spans="1:7" x14ac:dyDescent="0.3">
      <c r="A273" s="68"/>
      <c r="B273" s="22"/>
      <c r="C273" s="62"/>
      <c r="D273" s="62"/>
      <c r="E273" s="62"/>
      <c r="F273" s="76"/>
      <c r="G273" s="74"/>
    </row>
    <row r="274" spans="1:7" x14ac:dyDescent="0.3">
      <c r="A274" s="68"/>
      <c r="B274" s="22"/>
      <c r="C274" s="62"/>
      <c r="D274" s="62"/>
      <c r="E274" s="62"/>
      <c r="F274" s="76"/>
      <c r="G274" s="74"/>
    </row>
    <row r="275" spans="1:7" x14ac:dyDescent="0.3">
      <c r="A275" s="68"/>
      <c r="B275" s="22"/>
      <c r="C275" s="62"/>
      <c r="D275" s="62"/>
      <c r="E275" s="62"/>
      <c r="F275" s="74"/>
      <c r="G275" s="74"/>
    </row>
    <row r="276" spans="1:7" x14ac:dyDescent="0.3">
      <c r="A276" s="68"/>
      <c r="B276" s="22"/>
      <c r="C276" s="62"/>
      <c r="D276" s="62"/>
      <c r="E276" s="62"/>
      <c r="F276" s="76"/>
      <c r="G276" s="74"/>
    </row>
    <row r="277" spans="1:7" x14ac:dyDescent="0.3">
      <c r="A277" s="68"/>
      <c r="B277" s="22"/>
      <c r="C277" s="62"/>
      <c r="D277" s="62"/>
      <c r="E277" s="62"/>
      <c r="F277" s="76"/>
      <c r="G277" s="74"/>
    </row>
    <row r="278" spans="1:7" x14ac:dyDescent="0.3">
      <c r="A278" s="68"/>
      <c r="B278" s="22"/>
      <c r="C278" s="62"/>
      <c r="D278" s="62"/>
      <c r="E278" s="62"/>
      <c r="F278" s="76"/>
      <c r="G278" s="74"/>
    </row>
    <row r="279" spans="1:7" x14ac:dyDescent="0.3">
      <c r="A279" s="68"/>
      <c r="B279" s="22"/>
      <c r="C279" s="62"/>
      <c r="D279" s="62"/>
      <c r="E279" s="62"/>
      <c r="F279" s="74"/>
      <c r="G279" s="74"/>
    </row>
    <row r="280" spans="1:7" x14ac:dyDescent="0.3">
      <c r="A280" s="68"/>
      <c r="B280" s="22"/>
      <c r="C280" s="62"/>
      <c r="D280" s="62"/>
      <c r="E280" s="62"/>
      <c r="F280" s="76"/>
      <c r="G280" s="74"/>
    </row>
    <row r="281" spans="1:7" x14ac:dyDescent="0.3">
      <c r="A281" s="68"/>
      <c r="B281" s="22"/>
      <c r="C281" s="62"/>
      <c r="D281" s="62"/>
      <c r="E281" s="62"/>
      <c r="F281" s="76"/>
      <c r="G281" s="74"/>
    </row>
    <row r="282" spans="1:7" x14ac:dyDescent="0.3">
      <c r="A282" s="68"/>
      <c r="B282" s="22"/>
      <c r="C282" s="62"/>
      <c r="D282" s="62"/>
      <c r="E282" s="62"/>
      <c r="F282" s="74"/>
      <c r="G282" s="74"/>
    </row>
    <row r="283" spans="1:7" x14ac:dyDescent="0.3">
      <c r="A283" s="68"/>
      <c r="B283" s="22"/>
      <c r="C283" s="62"/>
      <c r="D283" s="62"/>
      <c r="E283" s="62"/>
      <c r="F283" s="76"/>
      <c r="G283" s="74"/>
    </row>
    <row r="284" spans="1:7" x14ac:dyDescent="0.3">
      <c r="A284" s="68"/>
      <c r="B284" s="22"/>
      <c r="C284" s="62"/>
      <c r="D284" s="62"/>
      <c r="E284" s="62"/>
      <c r="F284" s="76"/>
      <c r="G284" s="74"/>
    </row>
    <row r="285" spans="1:7" x14ac:dyDescent="0.3">
      <c r="A285" s="68"/>
      <c r="B285" s="22"/>
      <c r="C285" s="62"/>
      <c r="D285" s="62"/>
      <c r="E285" s="62"/>
      <c r="F285" s="76"/>
      <c r="G285" s="74"/>
    </row>
    <row r="286" spans="1:7" x14ac:dyDescent="0.3">
      <c r="A286" s="68"/>
      <c r="B286" s="22"/>
      <c r="C286" s="62"/>
      <c r="D286" s="62"/>
      <c r="E286" s="62"/>
      <c r="F286" s="76"/>
      <c r="G286" s="74"/>
    </row>
    <row r="287" spans="1:7" x14ac:dyDescent="0.3">
      <c r="A287" s="68"/>
      <c r="B287" s="22"/>
      <c r="C287" s="62"/>
      <c r="D287" s="62"/>
      <c r="E287" s="62"/>
      <c r="F287" s="74"/>
      <c r="G287" s="74"/>
    </row>
    <row r="288" spans="1:7" x14ac:dyDescent="0.3">
      <c r="A288" s="68"/>
      <c r="B288" s="22"/>
      <c r="C288" s="62"/>
      <c r="D288" s="62"/>
      <c r="E288" s="62"/>
      <c r="F288" s="74"/>
      <c r="G288" s="74"/>
    </row>
    <row r="289" spans="1:7" x14ac:dyDescent="0.3">
      <c r="A289" s="68"/>
      <c r="B289" s="22"/>
      <c r="C289" s="62"/>
      <c r="D289" s="62"/>
      <c r="E289" s="62"/>
      <c r="F289" s="76"/>
      <c r="G289" s="74"/>
    </row>
    <row r="290" spans="1:7" x14ac:dyDescent="0.3">
      <c r="A290" s="68"/>
      <c r="B290" s="22"/>
      <c r="C290" s="62"/>
      <c r="D290" s="62"/>
      <c r="E290" s="62"/>
      <c r="F290" s="76"/>
      <c r="G290" s="74"/>
    </row>
    <row r="291" spans="1:7" x14ac:dyDescent="0.3">
      <c r="A291" s="68"/>
      <c r="B291" s="22"/>
      <c r="C291" s="62"/>
      <c r="D291" s="62"/>
      <c r="E291" s="62"/>
      <c r="F291" s="74"/>
      <c r="G291" s="74"/>
    </row>
    <row r="292" spans="1:7" x14ac:dyDescent="0.3">
      <c r="A292" s="68"/>
      <c r="B292" s="22"/>
      <c r="C292" s="62"/>
      <c r="D292" s="62"/>
      <c r="E292" s="62"/>
      <c r="F292" s="74"/>
      <c r="G292" s="74"/>
    </row>
    <row r="293" spans="1:7" x14ac:dyDescent="0.3">
      <c r="A293" s="68"/>
      <c r="B293" s="22"/>
      <c r="C293" s="62"/>
      <c r="D293" s="62"/>
      <c r="E293" s="62"/>
      <c r="F293" s="76"/>
      <c r="G293" s="74"/>
    </row>
    <row r="294" spans="1:7" x14ac:dyDescent="0.3">
      <c r="A294" s="68"/>
      <c r="B294" s="22"/>
      <c r="C294" s="62"/>
      <c r="D294" s="62"/>
      <c r="E294" s="62"/>
      <c r="F294" s="76"/>
      <c r="G294" s="74"/>
    </row>
    <row r="295" spans="1:7" x14ac:dyDescent="0.3">
      <c r="A295" s="68"/>
      <c r="B295" s="22"/>
      <c r="C295" s="62"/>
      <c r="D295" s="62"/>
      <c r="E295" s="62"/>
      <c r="F295" s="76"/>
      <c r="G295" s="74"/>
    </row>
    <row r="296" spans="1:7" x14ac:dyDescent="0.3">
      <c r="A296" s="68"/>
      <c r="B296" s="22"/>
      <c r="C296" s="62"/>
      <c r="D296" s="62"/>
      <c r="E296" s="62"/>
      <c r="F296" s="76"/>
      <c r="G296" s="74"/>
    </row>
    <row r="297" spans="1:7" x14ac:dyDescent="0.3">
      <c r="A297" s="68"/>
      <c r="B297" s="22"/>
      <c r="C297" s="62"/>
      <c r="D297" s="62"/>
      <c r="E297" s="62"/>
      <c r="F297" s="76"/>
      <c r="G297" s="74"/>
    </row>
    <row r="298" spans="1:7" x14ac:dyDescent="0.3">
      <c r="A298" s="68"/>
      <c r="B298" s="22"/>
      <c r="C298" s="62"/>
      <c r="D298" s="62"/>
      <c r="E298" s="62"/>
      <c r="F298" s="74"/>
      <c r="G298" s="74"/>
    </row>
    <row r="299" spans="1:7" x14ac:dyDescent="0.3">
      <c r="A299" s="68"/>
      <c r="B299" s="22"/>
      <c r="C299" s="62"/>
      <c r="D299" s="62"/>
      <c r="E299" s="62"/>
      <c r="F299" s="74"/>
      <c r="G299" s="74"/>
    </row>
    <row r="300" spans="1:7" x14ac:dyDescent="0.3">
      <c r="A300" s="68"/>
      <c r="B300" s="22"/>
      <c r="C300" s="62"/>
      <c r="D300" s="62"/>
      <c r="E300" s="62"/>
      <c r="F300" s="76"/>
      <c r="G300" s="74"/>
    </row>
    <row r="301" spans="1:7" x14ac:dyDescent="0.3">
      <c r="A301" s="68"/>
      <c r="B301" s="22"/>
      <c r="C301" s="62"/>
      <c r="D301" s="62"/>
      <c r="E301" s="62"/>
      <c r="F301" s="76"/>
      <c r="G301" s="76"/>
    </row>
    <row r="302" spans="1:7" x14ac:dyDescent="0.3">
      <c r="A302" s="68"/>
      <c r="B302" s="22"/>
      <c r="C302" s="62"/>
      <c r="D302" s="62"/>
      <c r="E302" s="62"/>
      <c r="F302" s="76"/>
      <c r="G302" s="22"/>
    </row>
    <row r="303" spans="1:7" x14ac:dyDescent="0.3">
      <c r="A303" s="68"/>
      <c r="B303" s="22"/>
      <c r="C303" s="62"/>
      <c r="D303" s="62"/>
      <c r="E303" s="62"/>
      <c r="F303" s="76"/>
      <c r="G303" s="76"/>
    </row>
    <row r="304" spans="1:7" x14ac:dyDescent="0.3">
      <c r="A304" s="68"/>
      <c r="B304" s="22"/>
      <c r="C304" s="62"/>
      <c r="D304" s="62"/>
      <c r="E304" s="62"/>
      <c r="F304" s="76"/>
      <c r="G304" s="76"/>
    </row>
    <row r="305" spans="1:7" x14ac:dyDescent="0.3">
      <c r="A305" s="68"/>
      <c r="B305" s="22"/>
      <c r="C305" s="62"/>
      <c r="D305" s="62"/>
      <c r="E305" s="62"/>
      <c r="F305" s="76"/>
      <c r="G305" s="76"/>
    </row>
    <row r="306" spans="1:7" x14ac:dyDescent="0.3">
      <c r="A306" s="68"/>
      <c r="B306" s="22"/>
      <c r="C306" s="62"/>
      <c r="D306" s="62"/>
      <c r="E306" s="62"/>
      <c r="F306" s="76"/>
      <c r="G306" s="22"/>
    </row>
    <row r="307" spans="1:7" x14ac:dyDescent="0.3">
      <c r="A307" s="68"/>
      <c r="B307" s="22"/>
      <c r="C307" s="62"/>
      <c r="D307" s="62"/>
      <c r="E307" s="62"/>
      <c r="F307" s="76"/>
      <c r="G307" s="22"/>
    </row>
    <row r="308" spans="1:7" x14ac:dyDescent="0.3">
      <c r="A308" s="68"/>
      <c r="B308" s="22"/>
      <c r="C308" s="62"/>
      <c r="D308" s="62"/>
      <c r="E308" s="62"/>
      <c r="F308" s="76"/>
      <c r="G308" s="22"/>
    </row>
    <row r="309" spans="1:7" x14ac:dyDescent="0.3">
      <c r="A309" s="68"/>
      <c r="B309" s="22"/>
      <c r="C309" s="62"/>
      <c r="D309" s="62"/>
      <c r="E309" s="62"/>
      <c r="F309" s="76"/>
      <c r="G309" s="22"/>
    </row>
    <row r="310" spans="1:7" x14ac:dyDescent="0.3">
      <c r="A310" s="68"/>
      <c r="B310" s="22"/>
      <c r="C310" s="62"/>
      <c r="D310" s="62"/>
      <c r="E310" s="62"/>
      <c r="F310" s="76"/>
      <c r="G310" s="22"/>
    </row>
    <row r="311" spans="1:7" x14ac:dyDescent="0.3">
      <c r="A311" s="68"/>
      <c r="B311" s="22"/>
      <c r="C311" s="62"/>
      <c r="D311" s="62"/>
      <c r="E311" s="62"/>
      <c r="F311" s="76"/>
      <c r="G311" s="76"/>
    </row>
    <row r="312" spans="1:7" x14ac:dyDescent="0.3">
      <c r="A312" s="68"/>
      <c r="B312" s="22"/>
      <c r="C312" s="62"/>
      <c r="D312" s="62"/>
      <c r="E312" s="62"/>
      <c r="F312" s="74"/>
      <c r="G312" s="76"/>
    </row>
    <row r="313" spans="1:7" x14ac:dyDescent="0.3">
      <c r="A313" s="68"/>
      <c r="B313" s="22"/>
      <c r="C313" s="62"/>
      <c r="D313" s="62"/>
      <c r="E313" s="62"/>
      <c r="F313" s="76"/>
      <c r="G313" s="76"/>
    </row>
    <row r="314" spans="1:7" x14ac:dyDescent="0.3">
      <c r="A314" s="68"/>
      <c r="B314" s="22"/>
      <c r="C314" s="62"/>
      <c r="D314" s="62"/>
      <c r="E314" s="62"/>
      <c r="F314" s="74"/>
      <c r="G314" s="76"/>
    </row>
    <row r="315" spans="1:7" x14ac:dyDescent="0.3">
      <c r="A315" s="68"/>
      <c r="B315" s="22"/>
      <c r="C315" s="62"/>
      <c r="D315" s="62"/>
      <c r="E315" s="62"/>
      <c r="F315" s="76"/>
      <c r="G315" s="76"/>
    </row>
    <row r="316" spans="1:7" x14ac:dyDescent="0.3">
      <c r="A316" s="68"/>
      <c r="B316" s="22"/>
      <c r="C316" s="62"/>
      <c r="D316" s="62"/>
      <c r="E316" s="62"/>
      <c r="F316" s="76"/>
      <c r="G316" s="76"/>
    </row>
    <row r="317" spans="1:7" x14ac:dyDescent="0.3">
      <c r="A317" s="68"/>
      <c r="B317" s="22"/>
      <c r="C317" s="62"/>
      <c r="D317" s="62"/>
      <c r="E317" s="62"/>
      <c r="F317" s="76"/>
      <c r="G317" s="76"/>
    </row>
    <row r="318" spans="1:7" x14ac:dyDescent="0.3">
      <c r="A318" s="68"/>
      <c r="B318" s="22"/>
      <c r="C318" s="62"/>
      <c r="D318" s="62"/>
      <c r="E318" s="62"/>
      <c r="F318" s="76"/>
      <c r="G318" s="76"/>
    </row>
    <row r="319" spans="1:7" x14ac:dyDescent="0.3">
      <c r="A319" s="68"/>
      <c r="B319" s="22"/>
      <c r="C319" s="62"/>
      <c r="D319" s="62"/>
      <c r="E319" s="62"/>
      <c r="F319" s="76"/>
      <c r="G319" s="76"/>
    </row>
    <row r="320" spans="1:7" x14ac:dyDescent="0.3">
      <c r="A320" s="68"/>
      <c r="B320" s="22"/>
      <c r="C320" s="62"/>
      <c r="D320" s="62"/>
      <c r="E320" s="62"/>
      <c r="F320" s="76"/>
      <c r="G320" s="76"/>
    </row>
    <row r="321" spans="1:7" x14ac:dyDescent="0.3">
      <c r="A321" s="68"/>
      <c r="B321" s="22"/>
      <c r="C321" s="62"/>
      <c r="D321" s="62"/>
      <c r="E321" s="62"/>
      <c r="F321" s="74"/>
      <c r="G321" s="76"/>
    </row>
    <row r="322" spans="1:7" x14ac:dyDescent="0.3">
      <c r="A322" s="68"/>
      <c r="B322" s="22"/>
      <c r="C322" s="62"/>
      <c r="D322" s="62"/>
      <c r="E322" s="62"/>
      <c r="F322" s="76"/>
      <c r="G322" s="76"/>
    </row>
    <row r="323" spans="1:7" x14ac:dyDescent="0.3">
      <c r="A323" s="68"/>
      <c r="B323" s="22"/>
      <c r="C323" s="62"/>
      <c r="D323" s="62"/>
      <c r="E323" s="62"/>
      <c r="F323" s="76"/>
      <c r="G323" s="76"/>
    </row>
    <row r="324" spans="1:7" x14ac:dyDescent="0.3">
      <c r="A324" s="68"/>
      <c r="B324" s="22"/>
      <c r="C324" s="62"/>
      <c r="D324" s="62"/>
      <c r="E324" s="62"/>
      <c r="F324" s="76"/>
      <c r="G324" s="76"/>
    </row>
    <row r="325" spans="1:7" x14ac:dyDescent="0.3">
      <c r="A325" s="68"/>
      <c r="B325" s="22"/>
      <c r="C325" s="62"/>
      <c r="D325" s="62"/>
      <c r="E325" s="62"/>
      <c r="F325" s="76"/>
      <c r="G325" s="76"/>
    </row>
    <row r="326" spans="1:7" x14ac:dyDescent="0.3">
      <c r="A326" s="68"/>
      <c r="B326" s="22"/>
      <c r="C326" s="62"/>
      <c r="D326" s="62"/>
      <c r="E326" s="62"/>
      <c r="F326" s="76"/>
      <c r="G326" s="76"/>
    </row>
    <row r="327" spans="1:7" x14ac:dyDescent="0.3">
      <c r="A327" s="68"/>
      <c r="B327" s="22"/>
      <c r="C327" s="62"/>
      <c r="D327" s="62"/>
      <c r="E327" s="62"/>
      <c r="F327" s="76"/>
      <c r="G327" s="76"/>
    </row>
    <row r="328" spans="1:7" x14ac:dyDescent="0.3">
      <c r="A328" s="68"/>
      <c r="B328" s="22"/>
      <c r="C328" s="62"/>
      <c r="D328" s="62"/>
      <c r="E328" s="62"/>
      <c r="F328" s="76"/>
      <c r="G328" s="22"/>
    </row>
    <row r="329" spans="1:7" x14ac:dyDescent="0.3">
      <c r="A329" s="68"/>
      <c r="B329" s="22"/>
      <c r="C329" s="62"/>
      <c r="D329" s="62"/>
      <c r="E329" s="62"/>
      <c r="F329" s="76"/>
      <c r="G329" s="76"/>
    </row>
    <row r="330" spans="1:7" x14ac:dyDescent="0.3">
      <c r="A330" s="68"/>
      <c r="B330" s="22"/>
      <c r="C330" s="62"/>
      <c r="D330" s="62"/>
      <c r="E330" s="62"/>
      <c r="F330" s="76"/>
      <c r="G330" s="76"/>
    </row>
    <row r="331" spans="1:7" x14ac:dyDescent="0.3">
      <c r="A331" s="68"/>
      <c r="B331" s="22"/>
      <c r="C331" s="62"/>
      <c r="D331" s="62"/>
      <c r="E331" s="62"/>
      <c r="F331" s="74"/>
      <c r="G331" s="76"/>
    </row>
    <row r="332" spans="1:7" x14ac:dyDescent="0.3">
      <c r="A332" s="68"/>
      <c r="B332" s="22"/>
      <c r="C332" s="62"/>
      <c r="D332" s="62"/>
      <c r="E332" s="62"/>
      <c r="F332" s="76"/>
      <c r="G332" s="76"/>
    </row>
    <row r="333" spans="1:7" x14ac:dyDescent="0.3">
      <c r="A333" s="68"/>
      <c r="B333" s="22"/>
      <c r="C333" s="62"/>
      <c r="D333" s="62"/>
      <c r="E333" s="62"/>
      <c r="F333" s="74"/>
      <c r="G333" s="76"/>
    </row>
    <row r="334" spans="1:7" x14ac:dyDescent="0.3">
      <c r="A334" s="68"/>
      <c r="B334" s="22"/>
      <c r="C334" s="62"/>
      <c r="D334" s="62"/>
      <c r="E334" s="62"/>
      <c r="F334" s="76"/>
      <c r="G334" s="22"/>
    </row>
    <row r="335" spans="1:7" x14ac:dyDescent="0.3">
      <c r="A335" s="68"/>
      <c r="B335" s="22"/>
      <c r="C335" s="62"/>
      <c r="D335" s="62"/>
      <c r="E335" s="62"/>
      <c r="F335" s="74"/>
      <c r="G335" s="76"/>
    </row>
    <row r="336" spans="1:7" x14ac:dyDescent="0.3">
      <c r="A336" s="68"/>
      <c r="B336" s="22"/>
      <c r="C336" s="62"/>
      <c r="D336" s="62"/>
      <c r="E336" s="62"/>
      <c r="F336" s="76"/>
      <c r="G336" s="76"/>
    </row>
    <row r="337" spans="1:7" x14ac:dyDescent="0.3">
      <c r="A337" s="68"/>
      <c r="B337" s="22"/>
      <c r="C337" s="62"/>
      <c r="D337" s="62"/>
      <c r="E337" s="62"/>
      <c r="F337" s="76"/>
      <c r="G337" s="76"/>
    </row>
    <row r="338" spans="1:7" x14ac:dyDescent="0.3">
      <c r="A338" s="68"/>
      <c r="B338" s="22"/>
      <c r="C338" s="62"/>
      <c r="D338" s="62"/>
      <c r="E338" s="62"/>
      <c r="F338" s="69"/>
      <c r="G338" s="76"/>
    </row>
    <row r="339" spans="1:7" x14ac:dyDescent="0.3">
      <c r="A339" s="68"/>
      <c r="B339" s="22"/>
      <c r="C339" s="62"/>
      <c r="D339" s="62"/>
      <c r="E339" s="62"/>
      <c r="F339" s="76"/>
      <c r="G339" s="76"/>
    </row>
    <row r="340" spans="1:7" x14ac:dyDescent="0.3">
      <c r="A340" s="68"/>
      <c r="B340" s="22"/>
      <c r="C340" s="62"/>
      <c r="D340" s="62"/>
      <c r="E340" s="62"/>
      <c r="F340" s="76"/>
      <c r="G340" s="76"/>
    </row>
    <row r="341" spans="1:7" x14ac:dyDescent="0.3">
      <c r="A341" s="68"/>
      <c r="B341" s="22"/>
      <c r="C341" s="62"/>
      <c r="D341" s="62"/>
      <c r="E341" s="62"/>
      <c r="F341" s="76"/>
      <c r="G341" s="76"/>
    </row>
    <row r="342" spans="1:7" x14ac:dyDescent="0.3">
      <c r="A342" s="68"/>
      <c r="B342" s="22"/>
      <c r="C342" s="62"/>
      <c r="D342" s="62"/>
      <c r="E342" s="62"/>
      <c r="F342" s="76"/>
      <c r="G342" s="22"/>
    </row>
    <row r="343" spans="1:7" x14ac:dyDescent="0.3">
      <c r="A343" s="68"/>
      <c r="B343" s="22"/>
      <c r="C343" s="62"/>
      <c r="D343" s="62"/>
      <c r="E343" s="62"/>
      <c r="F343" s="76"/>
      <c r="G343" s="76"/>
    </row>
    <row r="344" spans="1:7" x14ac:dyDescent="0.3">
      <c r="A344" s="68"/>
      <c r="B344" s="22"/>
      <c r="C344" s="62"/>
      <c r="D344" s="62"/>
      <c r="E344" s="62"/>
      <c r="F344" s="76"/>
      <c r="G344" s="76"/>
    </row>
    <row r="345" spans="1:7" x14ac:dyDescent="0.3">
      <c r="A345" s="68"/>
      <c r="B345" s="22"/>
      <c r="C345" s="62"/>
      <c r="D345" s="62"/>
      <c r="E345" s="62"/>
      <c r="F345" s="76"/>
      <c r="G345" s="76"/>
    </row>
    <row r="346" spans="1:7" x14ac:dyDescent="0.3">
      <c r="A346" s="68"/>
      <c r="B346" s="22"/>
      <c r="C346" s="62"/>
      <c r="D346" s="62"/>
      <c r="E346" s="62"/>
      <c r="F346" s="76"/>
      <c r="G346" s="22"/>
    </row>
    <row r="347" spans="1:7" x14ac:dyDescent="0.3">
      <c r="A347" s="68"/>
      <c r="B347" s="22"/>
      <c r="C347" s="62"/>
      <c r="D347" s="62"/>
      <c r="E347" s="62"/>
      <c r="F347" s="76"/>
      <c r="G347" s="22"/>
    </row>
    <row r="348" spans="1:7" x14ac:dyDescent="0.3">
      <c r="A348" s="68"/>
      <c r="B348" s="22"/>
      <c r="C348" s="62"/>
      <c r="D348" s="62"/>
      <c r="E348" s="62"/>
      <c r="F348" s="76"/>
      <c r="G348" s="76"/>
    </row>
    <row r="349" spans="1:7" x14ac:dyDescent="0.3">
      <c r="A349" s="68"/>
      <c r="B349" s="22"/>
      <c r="C349" s="62"/>
      <c r="D349" s="62"/>
      <c r="E349" s="62"/>
      <c r="F349" s="76"/>
      <c r="G349" s="76"/>
    </row>
    <row r="350" spans="1:7" x14ac:dyDescent="0.3">
      <c r="A350" s="68"/>
      <c r="B350" s="22"/>
      <c r="C350" s="62"/>
      <c r="D350" s="62"/>
      <c r="E350" s="62"/>
      <c r="F350" s="76"/>
      <c r="G350" s="76"/>
    </row>
    <row r="351" spans="1:7" x14ac:dyDescent="0.3">
      <c r="A351" s="68"/>
      <c r="B351" s="22"/>
      <c r="C351" s="62"/>
      <c r="D351" s="62"/>
      <c r="E351" s="62"/>
      <c r="F351" s="76"/>
      <c r="G351" s="76"/>
    </row>
    <row r="352" spans="1:7" x14ac:dyDescent="0.3">
      <c r="A352" s="68"/>
      <c r="B352" s="22"/>
      <c r="C352" s="62"/>
      <c r="D352" s="62"/>
      <c r="E352" s="62"/>
      <c r="F352" s="76"/>
      <c r="G352" s="76"/>
    </row>
    <row r="353" spans="1:7" x14ac:dyDescent="0.3">
      <c r="A353" s="68"/>
      <c r="B353" s="22"/>
      <c r="C353" s="62"/>
      <c r="D353" s="62"/>
      <c r="E353" s="62"/>
      <c r="F353" s="76"/>
      <c r="G353" s="76"/>
    </row>
    <row r="354" spans="1:7" x14ac:dyDescent="0.3">
      <c r="A354" s="68"/>
      <c r="B354" s="22"/>
      <c r="C354" s="62"/>
      <c r="D354" s="62"/>
      <c r="E354" s="62"/>
      <c r="F354" s="76"/>
      <c r="G354" s="76"/>
    </row>
    <row r="355" spans="1:7" x14ac:dyDescent="0.3">
      <c r="A355" s="68"/>
      <c r="B355" s="22"/>
      <c r="C355" s="62"/>
      <c r="D355" s="62"/>
      <c r="E355" s="62"/>
      <c r="F355" s="76"/>
      <c r="G355" s="76"/>
    </row>
    <row r="356" spans="1:7" x14ac:dyDescent="0.3">
      <c r="A356" s="68"/>
      <c r="B356" s="22"/>
      <c r="C356" s="62"/>
      <c r="D356" s="62"/>
      <c r="E356" s="62"/>
      <c r="F356" s="74"/>
      <c r="G356" s="76"/>
    </row>
    <row r="357" spans="1:7" x14ac:dyDescent="0.3">
      <c r="A357" s="68"/>
      <c r="B357" s="22"/>
      <c r="C357" s="62"/>
      <c r="D357" s="62"/>
      <c r="E357" s="62"/>
      <c r="F357" s="74"/>
      <c r="G357" s="76"/>
    </row>
    <row r="358" spans="1:7" x14ac:dyDescent="0.3">
      <c r="A358" s="68"/>
      <c r="B358" s="22"/>
      <c r="C358" s="62"/>
      <c r="D358" s="62"/>
      <c r="E358" s="22"/>
      <c r="F358" s="76"/>
      <c r="G358" s="13"/>
    </row>
    <row r="359" spans="1:7" x14ac:dyDescent="0.3">
      <c r="A359" s="68"/>
      <c r="B359" s="22"/>
      <c r="C359" s="62"/>
      <c r="D359" s="62"/>
      <c r="E359" s="62"/>
      <c r="F359" s="76"/>
      <c r="G359" s="74"/>
    </row>
    <row r="360" spans="1:7" x14ac:dyDescent="0.3">
      <c r="A360" s="68"/>
      <c r="B360" s="22"/>
      <c r="C360" s="62"/>
      <c r="D360" s="62"/>
      <c r="E360" s="62"/>
      <c r="F360" s="76"/>
      <c r="G360" s="74"/>
    </row>
    <row r="361" spans="1:7" x14ac:dyDescent="0.3">
      <c r="A361" s="68"/>
      <c r="B361" s="22"/>
      <c r="C361" s="62"/>
      <c r="D361" s="62"/>
      <c r="E361" s="62"/>
      <c r="F361" s="76"/>
      <c r="G361" s="74"/>
    </row>
    <row r="362" spans="1:7" x14ac:dyDescent="0.3">
      <c r="A362" s="68"/>
      <c r="B362" s="22"/>
      <c r="C362" s="62"/>
      <c r="D362" s="62"/>
      <c r="E362" s="62"/>
      <c r="F362" s="76"/>
      <c r="G362" s="74"/>
    </row>
    <row r="363" spans="1:7" x14ac:dyDescent="0.3">
      <c r="A363" s="68"/>
      <c r="B363" s="22"/>
      <c r="C363" s="62"/>
      <c r="D363" s="62"/>
      <c r="E363" s="62"/>
      <c r="F363" s="76"/>
      <c r="G363" s="74"/>
    </row>
    <row r="364" spans="1:7" x14ac:dyDescent="0.3">
      <c r="A364" s="68"/>
      <c r="B364" s="22"/>
      <c r="C364" s="62"/>
      <c r="D364" s="62"/>
      <c r="E364" s="62"/>
      <c r="F364" s="76"/>
      <c r="G364" s="74"/>
    </row>
    <row r="365" spans="1:7" x14ac:dyDescent="0.3">
      <c r="A365" s="68"/>
      <c r="B365" s="45"/>
      <c r="C365" s="62"/>
      <c r="D365" s="62"/>
      <c r="E365" s="62"/>
      <c r="F365" s="76"/>
      <c r="G365" s="22"/>
    </row>
    <row r="366" spans="1:7" x14ac:dyDescent="0.3">
      <c r="A366" s="68"/>
      <c r="B366" s="22"/>
      <c r="C366" s="62"/>
      <c r="D366" s="62"/>
      <c r="E366" s="62"/>
      <c r="F366" s="76"/>
      <c r="G366" s="76"/>
    </row>
    <row r="367" spans="1:7" x14ac:dyDescent="0.3">
      <c r="A367" s="68"/>
      <c r="B367" s="22"/>
      <c r="C367" s="13"/>
      <c r="D367" s="62"/>
      <c r="E367" s="62"/>
      <c r="F367" s="13"/>
      <c r="G367" s="13"/>
    </row>
    <row r="368" spans="1:7" x14ac:dyDescent="0.3">
      <c r="A368" s="68"/>
      <c r="B368" s="22"/>
      <c r="C368" s="62"/>
      <c r="D368" s="62"/>
      <c r="E368" s="22"/>
      <c r="F368" s="76"/>
      <c r="G368" s="13"/>
    </row>
    <row r="369" spans="1:7" x14ac:dyDescent="0.3">
      <c r="A369" s="68"/>
      <c r="B369" s="22"/>
      <c r="C369" s="62"/>
      <c r="D369" s="62"/>
      <c r="E369" s="62"/>
      <c r="F369" s="76"/>
      <c r="G369" s="74"/>
    </row>
    <row r="370" spans="1:7" x14ac:dyDescent="0.3">
      <c r="A370" s="68"/>
      <c r="B370" s="22"/>
      <c r="C370" s="62"/>
      <c r="D370" s="62"/>
      <c r="E370" s="62"/>
      <c r="F370" s="76"/>
      <c r="G370" s="74"/>
    </row>
    <row r="371" spans="1:7" x14ac:dyDescent="0.3">
      <c r="A371" s="68"/>
      <c r="B371" s="22"/>
      <c r="C371" s="62"/>
      <c r="D371" s="62"/>
      <c r="E371" s="62"/>
      <c r="F371" s="76"/>
      <c r="G371" s="74"/>
    </row>
    <row r="372" spans="1:7" x14ac:dyDescent="0.3">
      <c r="A372" s="68"/>
      <c r="B372" s="22"/>
      <c r="C372" s="62"/>
      <c r="D372" s="62"/>
      <c r="E372" s="62"/>
      <c r="F372" s="76"/>
      <c r="G372" s="74"/>
    </row>
    <row r="373" spans="1:7" x14ac:dyDescent="0.3">
      <c r="A373" s="68"/>
      <c r="B373" s="22"/>
      <c r="C373" s="62"/>
      <c r="D373" s="62"/>
      <c r="E373" s="62"/>
      <c r="F373" s="76"/>
      <c r="G373" s="74"/>
    </row>
    <row r="374" spans="1:7" x14ac:dyDescent="0.3">
      <c r="A374" s="68"/>
      <c r="B374" s="22"/>
      <c r="C374" s="62"/>
      <c r="D374" s="62"/>
      <c r="E374" s="62"/>
      <c r="F374" s="76"/>
      <c r="G374" s="74"/>
    </row>
    <row r="375" spans="1:7" x14ac:dyDescent="0.3">
      <c r="A375" s="68"/>
      <c r="B375" s="22"/>
      <c r="C375" s="62"/>
      <c r="D375" s="62"/>
      <c r="E375" s="62"/>
      <c r="F375" s="76"/>
      <c r="G375" s="76"/>
    </row>
    <row r="376" spans="1:7" x14ac:dyDescent="0.3">
      <c r="A376" s="68"/>
      <c r="B376" s="22"/>
      <c r="C376" s="62"/>
      <c r="D376" s="62"/>
      <c r="E376" s="62"/>
      <c r="F376" s="76"/>
      <c r="G376" s="76"/>
    </row>
    <row r="377" spans="1:7" x14ac:dyDescent="0.3">
      <c r="A377" s="68"/>
      <c r="B377" s="22"/>
      <c r="C377" s="62"/>
      <c r="D377" s="62"/>
      <c r="E377" s="62"/>
      <c r="F377" s="76"/>
      <c r="G377" s="76"/>
    </row>
    <row r="378" spans="1:7" x14ac:dyDescent="0.3">
      <c r="A378" s="68"/>
      <c r="B378" s="22"/>
      <c r="C378" s="62"/>
      <c r="D378" s="62"/>
      <c r="E378" s="62"/>
      <c r="F378" s="76"/>
      <c r="G378" s="76"/>
    </row>
    <row r="379" spans="1:7" x14ac:dyDescent="0.3">
      <c r="A379" s="68"/>
      <c r="B379" s="22"/>
      <c r="C379" s="62"/>
      <c r="D379" s="62"/>
      <c r="E379" s="62"/>
      <c r="F379" s="76"/>
      <c r="G379" s="76"/>
    </row>
    <row r="380" spans="1:7" x14ac:dyDescent="0.3">
      <c r="A380" s="68"/>
      <c r="B380" s="22"/>
      <c r="C380" s="62"/>
      <c r="D380" s="62"/>
      <c r="E380" s="62"/>
      <c r="F380" s="76"/>
      <c r="G380" s="76"/>
    </row>
    <row r="381" spans="1:7" x14ac:dyDescent="0.3">
      <c r="A381" s="68"/>
      <c r="B381" s="22"/>
      <c r="C381" s="62"/>
      <c r="D381" s="62"/>
      <c r="E381" s="62"/>
      <c r="F381" s="76"/>
      <c r="G381" s="74"/>
    </row>
    <row r="382" spans="1:7" x14ac:dyDescent="0.3">
      <c r="A382" s="68"/>
      <c r="B382" s="22"/>
      <c r="C382" s="62"/>
      <c r="D382" s="62"/>
      <c r="E382" s="62"/>
      <c r="F382" s="76"/>
      <c r="G382" s="76"/>
    </row>
    <row r="383" spans="1:7" x14ac:dyDescent="0.3">
      <c r="A383" s="68"/>
      <c r="B383" s="22"/>
      <c r="C383" s="62"/>
      <c r="D383" s="62"/>
      <c r="E383" s="62"/>
      <c r="F383" s="76"/>
      <c r="G383" s="76"/>
    </row>
    <row r="384" spans="1:7" x14ac:dyDescent="0.3">
      <c r="A384" s="68"/>
      <c r="B384" s="22"/>
      <c r="C384" s="62"/>
      <c r="D384" s="62"/>
      <c r="E384" s="62"/>
      <c r="F384" s="76"/>
      <c r="G384" s="76"/>
    </row>
    <row r="385" spans="1:7" x14ac:dyDescent="0.3">
      <c r="A385" s="68"/>
      <c r="B385" s="22"/>
      <c r="C385" s="62"/>
      <c r="D385" s="62"/>
      <c r="E385" s="62"/>
      <c r="F385" s="76"/>
      <c r="G385" s="76"/>
    </row>
  </sheetData>
  <sortState xmlns:xlrd2="http://schemas.microsoft.com/office/spreadsheetml/2017/richdata2" ref="A4:O32">
    <sortCondition sortBy="cellColor" ref="E4:E32" dxfId="61"/>
  </sortState>
  <phoneticPr fontId="20" type="noConversion"/>
  <conditionalFormatting sqref="A7:A35">
    <cfRule type="duplicateValues" dxfId="58" priority="1"/>
  </conditionalFormatting>
  <conditionalFormatting sqref="C1:C1048576">
    <cfRule type="duplicateValues" dxfId="57" priority="4"/>
  </conditionalFormatting>
  <pageMargins left="0.7" right="0.7" top="0.75" bottom="0.75" header="0.3" footer="0.3"/>
  <pageSetup paperSize="9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K102"/>
  <sheetViews>
    <sheetView zoomScale="80" zoomScaleNormal="80" workbookViewId="0">
      <pane xSplit="3" ySplit="3" topLeftCell="D90" activePane="bottomRight" state="frozen"/>
      <selection pane="topRight"/>
      <selection pane="bottomLeft"/>
      <selection pane="bottomRight" activeCell="A7" sqref="A7:XFD13"/>
    </sheetView>
  </sheetViews>
  <sheetFormatPr defaultColWidth="9" defaultRowHeight="14" x14ac:dyDescent="0.3"/>
  <cols>
    <col min="1" max="1" width="13.4140625" style="37" customWidth="1"/>
    <col min="2" max="2" width="12.5" style="37" customWidth="1"/>
    <col min="3" max="3" width="15.83203125" style="44" customWidth="1"/>
    <col min="4" max="4" width="9.9140625" style="37" customWidth="1"/>
    <col min="5" max="5" width="9.6640625" style="37" customWidth="1"/>
    <col min="6" max="7" width="10.4140625" style="37" customWidth="1"/>
    <col min="8" max="8" width="11.4140625" style="37" customWidth="1"/>
    <col min="9" max="9" width="10.1640625" style="37" customWidth="1"/>
    <col min="10" max="10" width="12.83203125" style="37" customWidth="1"/>
    <col min="11" max="11" width="18.1640625" style="37" customWidth="1"/>
  </cols>
  <sheetData>
    <row r="1" spans="1:11" x14ac:dyDescent="0.3">
      <c r="A1" s="12" t="s">
        <v>168</v>
      </c>
      <c r="B1" s="45"/>
      <c r="C1" s="22"/>
      <c r="D1" s="45"/>
      <c r="E1" s="45"/>
      <c r="F1" s="45"/>
      <c r="G1" s="45"/>
      <c r="H1" s="45"/>
      <c r="I1" s="45"/>
      <c r="J1" s="45"/>
      <c r="K1" s="45"/>
    </row>
    <row r="2" spans="1:11" x14ac:dyDescent="0.3">
      <c r="A2" s="45"/>
      <c r="B2" s="45"/>
      <c r="C2" s="22"/>
      <c r="D2" s="45"/>
      <c r="E2" s="45"/>
      <c r="F2" s="45"/>
      <c r="G2" s="45"/>
      <c r="H2" s="45"/>
      <c r="I2" s="45"/>
      <c r="J2" s="45"/>
      <c r="K2" s="45"/>
    </row>
    <row r="3" spans="1:11" s="36" customFormat="1" x14ac:dyDescent="0.3">
      <c r="A3" s="39" t="s">
        <v>70</v>
      </c>
      <c r="B3" s="39" t="s">
        <v>1</v>
      </c>
      <c r="C3" s="46" t="s">
        <v>2</v>
      </c>
      <c r="D3" s="47" t="s">
        <v>169</v>
      </c>
      <c r="E3" s="47" t="s">
        <v>170</v>
      </c>
      <c r="F3" s="47" t="s">
        <v>74</v>
      </c>
      <c r="G3" s="47" t="s">
        <v>171</v>
      </c>
      <c r="H3" s="47" t="s">
        <v>172</v>
      </c>
      <c r="I3" s="39" t="s">
        <v>173</v>
      </c>
      <c r="J3" s="39" t="s">
        <v>174</v>
      </c>
      <c r="K3" s="39" t="s">
        <v>175</v>
      </c>
    </row>
    <row r="4" spans="1:11" x14ac:dyDescent="0.3">
      <c r="A4" s="3" t="s">
        <v>176</v>
      </c>
      <c r="B4" s="3" t="s">
        <v>177</v>
      </c>
      <c r="C4" s="19" t="s">
        <v>178</v>
      </c>
      <c r="D4" s="48">
        <v>2.39575</v>
      </c>
      <c r="E4" s="49">
        <v>0.41</v>
      </c>
      <c r="F4" s="50">
        <v>0.95980124462598304</v>
      </c>
      <c r="G4" s="50">
        <v>0.63990267639902698</v>
      </c>
      <c r="H4" s="51">
        <f t="shared" ref="H4:H33" si="0">F4*G4</f>
        <v>0.61417938524728377</v>
      </c>
      <c r="I4" s="54">
        <v>3</v>
      </c>
      <c r="J4" s="3" t="s">
        <v>77</v>
      </c>
      <c r="K4" s="3">
        <v>1</v>
      </c>
    </row>
    <row r="5" spans="1:11" x14ac:dyDescent="0.3">
      <c r="A5" s="3" t="s">
        <v>176</v>
      </c>
      <c r="B5" s="3" t="s">
        <v>146</v>
      </c>
      <c r="C5" s="19" t="s">
        <v>147</v>
      </c>
      <c r="D5" s="48">
        <v>1.62693</v>
      </c>
      <c r="E5" s="49">
        <v>0.68</v>
      </c>
      <c r="F5" s="50">
        <v>0.81757571721387301</v>
      </c>
      <c r="G5" s="50">
        <v>0.70559610705596099</v>
      </c>
      <c r="H5" s="51">
        <f t="shared" si="0"/>
        <v>0.57687824328959403</v>
      </c>
      <c r="I5" s="54">
        <v>4</v>
      </c>
      <c r="J5" s="3" t="s">
        <v>77</v>
      </c>
      <c r="K5" s="3">
        <v>1</v>
      </c>
    </row>
    <row r="6" spans="1:11" x14ac:dyDescent="0.3">
      <c r="A6" s="3" t="s">
        <v>179</v>
      </c>
      <c r="B6" s="3" t="s">
        <v>47</v>
      </c>
      <c r="C6" s="19" t="s">
        <v>48</v>
      </c>
      <c r="D6" s="52">
        <v>1.03326004157299</v>
      </c>
      <c r="E6" s="49">
        <v>1.08</v>
      </c>
      <c r="F6" s="52">
        <v>0.71</v>
      </c>
      <c r="G6" s="50">
        <v>0.80291970802919699</v>
      </c>
      <c r="H6" s="53">
        <f t="shared" si="0"/>
        <v>0.57007299270072986</v>
      </c>
      <c r="I6" s="54">
        <v>5</v>
      </c>
      <c r="J6" s="3" t="s">
        <v>77</v>
      </c>
      <c r="K6" s="3">
        <v>1</v>
      </c>
    </row>
    <row r="7" spans="1:11" x14ac:dyDescent="0.3">
      <c r="A7" s="3" t="s">
        <v>176</v>
      </c>
      <c r="B7" s="3" t="s">
        <v>180</v>
      </c>
      <c r="C7" s="19" t="s">
        <v>181</v>
      </c>
      <c r="D7" s="48">
        <v>1.4863200000000001</v>
      </c>
      <c r="E7" s="49">
        <v>0.7</v>
      </c>
      <c r="F7" s="50">
        <v>0.791563996122568</v>
      </c>
      <c r="G7" s="50">
        <v>0.710462287104623</v>
      </c>
      <c r="H7" s="51">
        <f t="shared" si="0"/>
        <v>0.56237636707491456</v>
      </c>
      <c r="I7" s="54">
        <v>6</v>
      </c>
      <c r="J7" s="3" t="s">
        <v>77</v>
      </c>
      <c r="K7" s="3">
        <v>1</v>
      </c>
    </row>
    <row r="8" spans="1:11" x14ac:dyDescent="0.3">
      <c r="A8" s="3" t="s">
        <v>80</v>
      </c>
      <c r="B8" s="3" t="s">
        <v>182</v>
      </c>
      <c r="C8" s="19" t="s">
        <v>183</v>
      </c>
      <c r="D8" s="48">
        <v>1.12798</v>
      </c>
      <c r="E8" s="49">
        <v>0.95</v>
      </c>
      <c r="F8" s="50">
        <v>0.72527397310956698</v>
      </c>
      <c r="G8" s="50">
        <v>0.77128953771289499</v>
      </c>
      <c r="H8" s="51">
        <f t="shared" si="0"/>
        <v>0.5593962274348725</v>
      </c>
      <c r="I8" s="54">
        <v>7</v>
      </c>
      <c r="J8" s="3" t="s">
        <v>77</v>
      </c>
      <c r="K8" s="3">
        <v>1</v>
      </c>
    </row>
    <row r="9" spans="1:11" x14ac:dyDescent="0.3">
      <c r="A9" s="3" t="s">
        <v>80</v>
      </c>
      <c r="B9" s="3" t="s">
        <v>184</v>
      </c>
      <c r="C9" s="19" t="s">
        <v>185</v>
      </c>
      <c r="D9" s="48">
        <v>0.76541000000000003</v>
      </c>
      <c r="E9" s="49">
        <v>1.25</v>
      </c>
      <c r="F9" s="50">
        <v>0.65820143405776199</v>
      </c>
      <c r="G9" s="50">
        <v>0.84428223844282202</v>
      </c>
      <c r="H9" s="51">
        <f t="shared" si="0"/>
        <v>0.55570778009256283</v>
      </c>
      <c r="I9" s="54">
        <v>8</v>
      </c>
      <c r="J9" s="3" t="s">
        <v>77</v>
      </c>
      <c r="K9" s="3">
        <v>1</v>
      </c>
    </row>
    <row r="10" spans="1:11" x14ac:dyDescent="0.3">
      <c r="A10" s="3" t="s">
        <v>91</v>
      </c>
      <c r="B10" s="3" t="s">
        <v>186</v>
      </c>
      <c r="C10" s="19" t="s">
        <v>187</v>
      </c>
      <c r="D10" s="48">
        <v>0.89254999999999995</v>
      </c>
      <c r="E10" s="49">
        <v>1.1200000000000001</v>
      </c>
      <c r="F10" s="50">
        <v>0.68172131329500296</v>
      </c>
      <c r="G10" s="50">
        <v>0.81265206812652102</v>
      </c>
      <c r="H10" s="51">
        <f t="shared" si="0"/>
        <v>0.55400223513511215</v>
      </c>
      <c r="I10" s="54">
        <v>9</v>
      </c>
      <c r="J10" s="3" t="s">
        <v>77</v>
      </c>
      <c r="K10" s="3">
        <v>2</v>
      </c>
    </row>
    <row r="11" spans="1:11" x14ac:dyDescent="0.3">
      <c r="A11" s="3" t="s">
        <v>91</v>
      </c>
      <c r="B11" s="3" t="s">
        <v>121</v>
      </c>
      <c r="C11" s="19" t="s">
        <v>122</v>
      </c>
      <c r="D11" s="48">
        <v>1.1249199999999999</v>
      </c>
      <c r="E11" s="49">
        <v>0.84</v>
      </c>
      <c r="F11" s="50">
        <v>0.72470789767724098</v>
      </c>
      <c r="G11" s="50">
        <v>0.74452554744525501</v>
      </c>
      <c r="H11" s="51">
        <f t="shared" si="0"/>
        <v>0.53956354425604769</v>
      </c>
      <c r="I11" s="54">
        <v>10</v>
      </c>
      <c r="J11" s="3" t="s">
        <v>77</v>
      </c>
      <c r="K11" s="3">
        <v>2</v>
      </c>
    </row>
    <row r="12" spans="1:11" x14ac:dyDescent="0.3">
      <c r="A12" s="3" t="s">
        <v>179</v>
      </c>
      <c r="B12" s="3" t="s">
        <v>188</v>
      </c>
      <c r="C12" s="19" t="s">
        <v>189</v>
      </c>
      <c r="D12" s="48">
        <v>0.65600999999999998</v>
      </c>
      <c r="E12" s="49">
        <v>1.25</v>
      </c>
      <c r="F12" s="50">
        <v>0.63796331239224202</v>
      </c>
      <c r="G12" s="50">
        <v>0.84428223844282202</v>
      </c>
      <c r="H12" s="51">
        <f t="shared" si="0"/>
        <v>0.53862109343091946</v>
      </c>
      <c r="I12" s="54">
        <v>11</v>
      </c>
      <c r="J12" s="3" t="s">
        <v>77</v>
      </c>
      <c r="K12" s="3">
        <v>2</v>
      </c>
    </row>
    <row r="13" spans="1:11" x14ac:dyDescent="0.3">
      <c r="A13" s="3" t="s">
        <v>91</v>
      </c>
      <c r="B13" s="3" t="s">
        <v>161</v>
      </c>
      <c r="C13" s="19" t="s">
        <v>162</v>
      </c>
      <c r="D13" s="48">
        <v>2.1142799999999999</v>
      </c>
      <c r="E13" s="49">
        <v>0.19</v>
      </c>
      <c r="F13" s="50">
        <v>0.90773155445053699</v>
      </c>
      <c r="G13" s="50">
        <v>0.58637469586374702</v>
      </c>
      <c r="H13" s="51">
        <f t="shared" si="0"/>
        <v>0.53227081416685995</v>
      </c>
      <c r="I13" s="54">
        <v>12</v>
      </c>
      <c r="J13" s="3" t="s">
        <v>190</v>
      </c>
      <c r="K13" s="3">
        <v>2</v>
      </c>
    </row>
    <row r="14" spans="1:11" x14ac:dyDescent="0.3">
      <c r="A14" s="3" t="s">
        <v>86</v>
      </c>
      <c r="B14" s="3" t="s">
        <v>87</v>
      </c>
      <c r="C14" s="19" t="s">
        <v>88</v>
      </c>
      <c r="D14" s="48">
        <v>0.55296000000000001</v>
      </c>
      <c r="E14" s="49">
        <v>1.31</v>
      </c>
      <c r="F14" s="50">
        <v>0.61889988974478505</v>
      </c>
      <c r="G14" s="50">
        <v>0.85888077858880796</v>
      </c>
      <c r="H14" s="51">
        <f t="shared" si="0"/>
        <v>0.53156121917252841</v>
      </c>
      <c r="I14" s="54">
        <v>13</v>
      </c>
      <c r="J14" s="3" t="s">
        <v>190</v>
      </c>
      <c r="K14" s="3">
        <v>1</v>
      </c>
    </row>
    <row r="15" spans="1:11" x14ac:dyDescent="0.3">
      <c r="A15" s="3" t="s">
        <v>91</v>
      </c>
      <c r="B15" s="3" t="s">
        <v>119</v>
      </c>
      <c r="C15" s="19" t="s">
        <v>120</v>
      </c>
      <c r="D15" s="48">
        <v>0.71082000000000001</v>
      </c>
      <c r="E15" s="49">
        <v>1.1399999999999999</v>
      </c>
      <c r="F15" s="50">
        <v>0.64810272234184996</v>
      </c>
      <c r="G15" s="50">
        <v>0.81751824817518204</v>
      </c>
      <c r="H15" s="51">
        <f t="shared" si="0"/>
        <v>0.52983580220647564</v>
      </c>
      <c r="I15" s="54">
        <v>14</v>
      </c>
      <c r="J15" s="3" t="s">
        <v>190</v>
      </c>
      <c r="K15" s="3">
        <v>2</v>
      </c>
    </row>
    <row r="16" spans="1:11" x14ac:dyDescent="0.3">
      <c r="A16" s="3" t="s">
        <v>91</v>
      </c>
      <c r="B16" s="3" t="s">
        <v>191</v>
      </c>
      <c r="C16" s="19" t="s">
        <v>192</v>
      </c>
      <c r="D16" s="48">
        <v>1.7782800000000001</v>
      </c>
      <c r="E16" s="49">
        <v>0.32</v>
      </c>
      <c r="F16" s="50">
        <v>0.84557425207745995</v>
      </c>
      <c r="G16" s="50">
        <v>0.61800486618004902</v>
      </c>
      <c r="H16" s="51">
        <f t="shared" si="0"/>
        <v>0.52256900250042571</v>
      </c>
      <c r="I16" s="54">
        <v>15</v>
      </c>
      <c r="J16" s="3" t="s">
        <v>190</v>
      </c>
      <c r="K16" s="3">
        <v>2</v>
      </c>
    </row>
    <row r="17" spans="1:11" x14ac:dyDescent="0.3">
      <c r="A17" s="3" t="s">
        <v>80</v>
      </c>
      <c r="B17" s="3" t="s">
        <v>193</v>
      </c>
      <c r="C17" s="19" t="s">
        <v>194</v>
      </c>
      <c r="D17" s="48">
        <v>0.94216</v>
      </c>
      <c r="E17" s="49">
        <v>0.82</v>
      </c>
      <c r="F17" s="50">
        <v>0.69089876499359903</v>
      </c>
      <c r="G17" s="50">
        <v>0.73965936739659399</v>
      </c>
      <c r="H17" s="51">
        <f t="shared" si="0"/>
        <v>0.51102974345025354</v>
      </c>
      <c r="I17" s="54">
        <v>16</v>
      </c>
      <c r="J17" s="3" t="s">
        <v>190</v>
      </c>
      <c r="K17" s="3">
        <v>1</v>
      </c>
    </row>
    <row r="18" spans="1:11" x14ac:dyDescent="0.3">
      <c r="A18" s="3" t="s">
        <v>109</v>
      </c>
      <c r="B18" s="3" t="s">
        <v>195</v>
      </c>
      <c r="C18" s="19" t="s">
        <v>196</v>
      </c>
      <c r="D18" s="48">
        <v>0.77537999999999996</v>
      </c>
      <c r="E18" s="49">
        <v>0.95</v>
      </c>
      <c r="F18" s="50">
        <v>0.660045804012106</v>
      </c>
      <c r="G18" s="50">
        <v>0.77128953771289499</v>
      </c>
      <c r="H18" s="51">
        <f t="shared" si="0"/>
        <v>0.50908642304583329</v>
      </c>
      <c r="I18" s="54">
        <v>17</v>
      </c>
      <c r="J18" s="3" t="s">
        <v>190</v>
      </c>
      <c r="K18" s="3">
        <v>2</v>
      </c>
    </row>
    <row r="19" spans="1:11" x14ac:dyDescent="0.3">
      <c r="A19" s="3" t="s">
        <v>197</v>
      </c>
      <c r="B19" s="3" t="s">
        <v>114</v>
      </c>
      <c r="C19" s="19" t="s">
        <v>115</v>
      </c>
      <c r="D19" s="48">
        <v>0.70498000000000005</v>
      </c>
      <c r="E19" s="49">
        <v>0.96</v>
      </c>
      <c r="F19" s="50">
        <v>0.647022369229175</v>
      </c>
      <c r="G19" s="50">
        <v>0.773722627737226</v>
      </c>
      <c r="H19" s="51">
        <f t="shared" si="0"/>
        <v>0.50061584772476297</v>
      </c>
      <c r="I19" s="54">
        <v>18</v>
      </c>
      <c r="J19" s="3" t="s">
        <v>190</v>
      </c>
      <c r="K19" s="3">
        <v>2</v>
      </c>
    </row>
    <row r="20" spans="1:11" x14ac:dyDescent="0.3">
      <c r="A20" s="3" t="s">
        <v>86</v>
      </c>
      <c r="B20" s="3" t="s">
        <v>95</v>
      </c>
      <c r="C20" s="19" t="s">
        <v>96</v>
      </c>
      <c r="D20" s="48">
        <v>0.58677999999999997</v>
      </c>
      <c r="E20" s="49">
        <v>1.07</v>
      </c>
      <c r="F20" s="50">
        <v>0.62515631821578899</v>
      </c>
      <c r="G20" s="50">
        <v>0.80048661800486598</v>
      </c>
      <c r="H20" s="51">
        <f t="shared" si="0"/>
        <v>0.50042926689293077</v>
      </c>
      <c r="I20" s="54">
        <v>19</v>
      </c>
      <c r="J20" s="3" t="s">
        <v>190</v>
      </c>
      <c r="K20" s="3">
        <v>1</v>
      </c>
    </row>
    <row r="21" spans="1:11" x14ac:dyDescent="0.3">
      <c r="A21" s="3" t="s">
        <v>179</v>
      </c>
      <c r="B21" s="3" t="s">
        <v>198</v>
      </c>
      <c r="C21" s="19" t="s">
        <v>199</v>
      </c>
      <c r="D21" s="48">
        <v>0.79469999999999996</v>
      </c>
      <c r="E21" s="49">
        <v>0.86</v>
      </c>
      <c r="F21" s="50">
        <v>0.66361984889855796</v>
      </c>
      <c r="G21" s="50">
        <v>0.74939172749391703</v>
      </c>
      <c r="H21" s="51">
        <f t="shared" si="0"/>
        <v>0.49731122496534252</v>
      </c>
      <c r="I21" s="54">
        <v>20</v>
      </c>
      <c r="J21" s="3" t="s">
        <v>190</v>
      </c>
      <c r="K21" s="3">
        <v>1</v>
      </c>
    </row>
    <row r="22" spans="1:11" x14ac:dyDescent="0.3">
      <c r="A22" s="3" t="s">
        <v>91</v>
      </c>
      <c r="B22" s="3" t="s">
        <v>200</v>
      </c>
      <c r="C22" s="19" t="s">
        <v>201</v>
      </c>
      <c r="D22" s="48">
        <v>0.12770999999999999</v>
      </c>
      <c r="E22" s="49">
        <v>1.55</v>
      </c>
      <c r="F22" s="50">
        <v>0.54023205392885998</v>
      </c>
      <c r="G22" s="50">
        <v>0.91727493917274905</v>
      </c>
      <c r="H22" s="51">
        <f t="shared" si="0"/>
        <v>0.49554132440676429</v>
      </c>
      <c r="I22" s="54">
        <v>21</v>
      </c>
      <c r="J22" s="3" t="s">
        <v>190</v>
      </c>
      <c r="K22" s="3">
        <v>4</v>
      </c>
    </row>
    <row r="23" spans="1:11" x14ac:dyDescent="0.3">
      <c r="A23" s="3" t="s">
        <v>91</v>
      </c>
      <c r="B23" s="3" t="s">
        <v>202</v>
      </c>
      <c r="C23" s="19" t="s">
        <v>203</v>
      </c>
      <c r="D23" s="48">
        <v>0.84296000000000004</v>
      </c>
      <c r="E23" s="49">
        <v>0.76</v>
      </c>
      <c r="F23" s="50">
        <v>0.67254756143583405</v>
      </c>
      <c r="G23" s="50">
        <v>0.72506082725060805</v>
      </c>
      <c r="H23" s="51">
        <f t="shared" si="0"/>
        <v>0.48763789126004498</v>
      </c>
      <c r="I23" s="54">
        <v>22</v>
      </c>
      <c r="J23" s="3" t="s">
        <v>190</v>
      </c>
      <c r="K23" s="3">
        <v>2</v>
      </c>
    </row>
    <row r="24" spans="1:11" x14ac:dyDescent="0.3">
      <c r="A24" s="3" t="s">
        <v>91</v>
      </c>
      <c r="B24" s="3" t="s">
        <v>107</v>
      </c>
      <c r="C24" s="19" t="s">
        <v>108</v>
      </c>
      <c r="D24" s="48">
        <v>1.11843</v>
      </c>
      <c r="E24" s="49">
        <v>0.52</v>
      </c>
      <c r="F24" s="50">
        <v>0.72350729978318895</v>
      </c>
      <c r="G24" s="50">
        <v>0.66666666666666696</v>
      </c>
      <c r="H24" s="51">
        <f t="shared" si="0"/>
        <v>0.4823381998554595</v>
      </c>
      <c r="I24" s="54">
        <v>23</v>
      </c>
      <c r="J24" s="3" t="s">
        <v>190</v>
      </c>
      <c r="K24" s="3">
        <v>2</v>
      </c>
    </row>
    <row r="25" spans="1:11" x14ac:dyDescent="0.3">
      <c r="A25" s="3" t="s">
        <v>91</v>
      </c>
      <c r="B25" s="3" t="s">
        <v>144</v>
      </c>
      <c r="C25" s="19" t="s">
        <v>145</v>
      </c>
      <c r="D25" s="48">
        <v>0.81028</v>
      </c>
      <c r="E25" s="49">
        <v>0.75</v>
      </c>
      <c r="F25" s="50">
        <v>0.66650202381216705</v>
      </c>
      <c r="G25" s="50">
        <v>0.72262773722627704</v>
      </c>
      <c r="H25" s="51">
        <f t="shared" si="0"/>
        <v>0.48163284932412048</v>
      </c>
      <c r="I25" s="54">
        <v>24</v>
      </c>
      <c r="J25" s="3" t="s">
        <v>190</v>
      </c>
      <c r="K25" s="3">
        <v>2</v>
      </c>
    </row>
    <row r="26" spans="1:11" x14ac:dyDescent="0.3">
      <c r="A26" s="3" t="s">
        <v>91</v>
      </c>
      <c r="B26" s="3" t="s">
        <v>204</v>
      </c>
      <c r="C26" s="19" t="s">
        <v>205</v>
      </c>
      <c r="D26" s="48">
        <v>1.61921</v>
      </c>
      <c r="E26" s="49">
        <v>0.15</v>
      </c>
      <c r="F26" s="50">
        <v>0.81614757919506298</v>
      </c>
      <c r="G26" s="50">
        <v>0.57664233576642299</v>
      </c>
      <c r="H26" s="51">
        <f t="shared" si="0"/>
        <v>0.47062524639715281</v>
      </c>
      <c r="I26" s="54">
        <v>25</v>
      </c>
      <c r="J26" s="3" t="s">
        <v>190</v>
      </c>
      <c r="K26" s="3">
        <v>2</v>
      </c>
    </row>
    <row r="27" spans="1:11" x14ac:dyDescent="0.3">
      <c r="A27" s="3" t="s">
        <v>80</v>
      </c>
      <c r="B27" s="3" t="s">
        <v>206</v>
      </c>
      <c r="C27" s="19" t="s">
        <v>207</v>
      </c>
      <c r="D27" s="48">
        <v>0.85911999999999999</v>
      </c>
      <c r="E27" s="49">
        <v>0.64</v>
      </c>
      <c r="F27" s="50">
        <v>0.67553703169282497</v>
      </c>
      <c r="G27" s="50">
        <v>0.69586374695863795</v>
      </c>
      <c r="H27" s="51">
        <f t="shared" si="0"/>
        <v>0.47008173008308535</v>
      </c>
      <c r="I27" s="54">
        <v>26</v>
      </c>
      <c r="J27" s="3" t="s">
        <v>190</v>
      </c>
      <c r="K27" s="3">
        <v>3</v>
      </c>
    </row>
    <row r="28" spans="1:11" x14ac:dyDescent="0.3">
      <c r="A28" s="3" t="s">
        <v>179</v>
      </c>
      <c r="B28" s="3" t="s">
        <v>208</v>
      </c>
      <c r="C28" s="19" t="s">
        <v>209</v>
      </c>
      <c r="D28" s="48">
        <v>0.39671000000000001</v>
      </c>
      <c r="E28" s="49">
        <v>1.05</v>
      </c>
      <c r="F28" s="50">
        <v>0.58999489422159102</v>
      </c>
      <c r="G28" s="50">
        <v>0.79562043795620396</v>
      </c>
      <c r="H28" s="51">
        <f t="shared" si="0"/>
        <v>0.46941199613250645</v>
      </c>
      <c r="I28" s="54">
        <v>27</v>
      </c>
      <c r="J28" s="3" t="s">
        <v>190</v>
      </c>
      <c r="K28" s="3">
        <v>3</v>
      </c>
    </row>
    <row r="29" spans="1:11" x14ac:dyDescent="0.3">
      <c r="A29" s="3" t="s">
        <v>80</v>
      </c>
      <c r="B29" s="3" t="s">
        <v>210</v>
      </c>
      <c r="C29" s="19" t="s">
        <v>211</v>
      </c>
      <c r="D29" s="48">
        <v>0.32652999999999999</v>
      </c>
      <c r="E29" s="49">
        <v>1.1000000000000001</v>
      </c>
      <c r="F29" s="50">
        <v>0.57701215767235703</v>
      </c>
      <c r="G29" s="50">
        <v>0.807785888077859</v>
      </c>
      <c r="H29" s="51">
        <f t="shared" si="0"/>
        <v>0.46610227821708655</v>
      </c>
      <c r="I29" s="54">
        <v>28</v>
      </c>
      <c r="J29" s="3" t="s">
        <v>190</v>
      </c>
      <c r="K29" s="3">
        <v>1</v>
      </c>
    </row>
    <row r="30" spans="1:11" x14ac:dyDescent="0.3">
      <c r="A30" s="3" t="s">
        <v>91</v>
      </c>
      <c r="B30" s="3" t="s">
        <v>212</v>
      </c>
      <c r="C30" s="19" t="s">
        <v>213</v>
      </c>
      <c r="D30" s="48">
        <v>0.32780999999999999</v>
      </c>
      <c r="E30" s="49">
        <v>1.0900000000000001</v>
      </c>
      <c r="F30" s="50">
        <v>0.577248947395683</v>
      </c>
      <c r="G30" s="50">
        <v>0.805352798053528</v>
      </c>
      <c r="H30" s="51">
        <f t="shared" si="0"/>
        <v>0.46488905495856708</v>
      </c>
      <c r="I30" s="54">
        <v>29</v>
      </c>
      <c r="J30" s="3" t="s">
        <v>190</v>
      </c>
      <c r="K30" s="3">
        <v>2</v>
      </c>
    </row>
    <row r="31" spans="1:11" x14ac:dyDescent="0.3">
      <c r="A31" s="3" t="s">
        <v>91</v>
      </c>
      <c r="B31" s="3" t="s">
        <v>214</v>
      </c>
      <c r="C31" s="19" t="s">
        <v>215</v>
      </c>
      <c r="D31" s="48">
        <v>0.56469999999999998</v>
      </c>
      <c r="E31" s="49">
        <v>0.85</v>
      </c>
      <c r="F31" s="50">
        <v>0.62107169548841601</v>
      </c>
      <c r="G31" s="50">
        <v>0.74695863746958602</v>
      </c>
      <c r="H31" s="51">
        <f t="shared" si="0"/>
        <v>0.46391486743295285</v>
      </c>
      <c r="I31" s="54">
        <v>30</v>
      </c>
      <c r="J31" s="3" t="s">
        <v>190</v>
      </c>
      <c r="K31" s="3">
        <v>2</v>
      </c>
    </row>
    <row r="32" spans="1:11" x14ac:dyDescent="0.3">
      <c r="A32" s="3" t="s">
        <v>80</v>
      </c>
      <c r="B32" s="3" t="s">
        <v>216</v>
      </c>
      <c r="C32" s="19" t="s">
        <v>217</v>
      </c>
      <c r="D32" s="48">
        <v>2.052E-2</v>
      </c>
      <c r="E32" s="49">
        <v>1.39</v>
      </c>
      <c r="F32" s="50">
        <v>0.52040276452001999</v>
      </c>
      <c r="G32" s="50">
        <v>0.87834549878345503</v>
      </c>
      <c r="H32" s="51">
        <f t="shared" si="0"/>
        <v>0.45709342577062584</v>
      </c>
      <c r="I32" s="54">
        <v>31</v>
      </c>
      <c r="J32" s="3" t="s">
        <v>190</v>
      </c>
      <c r="K32" s="3">
        <v>1</v>
      </c>
    </row>
    <row r="33" spans="1:11" x14ac:dyDescent="0.3">
      <c r="A33" s="3" t="s">
        <v>91</v>
      </c>
      <c r="B33" s="3" t="s">
        <v>130</v>
      </c>
      <c r="C33" s="19" t="s">
        <v>131</v>
      </c>
      <c r="D33" s="48">
        <v>0.11138000000000001</v>
      </c>
      <c r="E33" s="49">
        <v>1.27</v>
      </c>
      <c r="F33" s="50">
        <v>0.53721113503673901</v>
      </c>
      <c r="G33" s="50">
        <v>0.84914841849148404</v>
      </c>
      <c r="H33" s="51">
        <f t="shared" si="0"/>
        <v>0.45617198571246198</v>
      </c>
      <c r="I33" s="54">
        <v>32</v>
      </c>
      <c r="J33" s="3" t="s">
        <v>190</v>
      </c>
      <c r="K33" s="3">
        <v>2</v>
      </c>
    </row>
    <row r="34" spans="1:11" x14ac:dyDescent="0.3">
      <c r="A34" s="3" t="s">
        <v>80</v>
      </c>
      <c r="B34" s="3" t="s">
        <v>218</v>
      </c>
      <c r="C34" s="19" t="s">
        <v>219</v>
      </c>
      <c r="D34" s="48">
        <v>0.33423999999999998</v>
      </c>
      <c r="E34" s="49">
        <v>1</v>
      </c>
      <c r="F34" s="50">
        <v>0.57843844577145398</v>
      </c>
      <c r="G34" s="50">
        <v>0.78345498783455003</v>
      </c>
      <c r="H34" s="51">
        <f t="shared" ref="H34:H65" si="1">F34*G34</f>
        <v>0.45318048549491052</v>
      </c>
      <c r="I34" s="54">
        <v>33</v>
      </c>
      <c r="J34" s="3" t="s">
        <v>190</v>
      </c>
      <c r="K34" s="3">
        <v>1</v>
      </c>
    </row>
    <row r="35" spans="1:11" x14ac:dyDescent="0.3">
      <c r="A35" s="3" t="s">
        <v>91</v>
      </c>
      <c r="B35" s="3" t="s">
        <v>220</v>
      </c>
      <c r="C35" s="19" t="s">
        <v>221</v>
      </c>
      <c r="D35" s="48">
        <v>0.37256</v>
      </c>
      <c r="E35" s="49">
        <v>0.96</v>
      </c>
      <c r="F35" s="50">
        <v>0.58552733811352597</v>
      </c>
      <c r="G35" s="50">
        <v>0.773722627737226</v>
      </c>
      <c r="H35" s="51">
        <f t="shared" si="1"/>
        <v>0.45303575065718049</v>
      </c>
      <c r="I35" s="54">
        <v>34</v>
      </c>
      <c r="J35" s="3" t="s">
        <v>190</v>
      </c>
      <c r="K35" s="3">
        <v>2</v>
      </c>
    </row>
    <row r="36" spans="1:11" x14ac:dyDescent="0.3">
      <c r="A36" s="3" t="s">
        <v>80</v>
      </c>
      <c r="B36" s="3" t="s">
        <v>155</v>
      </c>
      <c r="C36" s="19" t="s">
        <v>156</v>
      </c>
      <c r="D36" s="48">
        <v>0.68106999999999995</v>
      </c>
      <c r="E36" s="49">
        <v>0.67</v>
      </c>
      <c r="F36" s="50">
        <v>0.64259921119423402</v>
      </c>
      <c r="G36" s="50">
        <v>0.70316301703162998</v>
      </c>
      <c r="H36" s="51">
        <f t="shared" si="1"/>
        <v>0.45185200008548315</v>
      </c>
      <c r="I36" s="54">
        <v>35</v>
      </c>
      <c r="J36" s="3" t="s">
        <v>190</v>
      </c>
      <c r="K36" s="3">
        <v>1</v>
      </c>
    </row>
    <row r="37" spans="1:11" x14ac:dyDescent="0.3">
      <c r="A37" s="3" t="s">
        <v>91</v>
      </c>
      <c r="B37" s="3" t="s">
        <v>222</v>
      </c>
      <c r="C37" s="19" t="s">
        <v>223</v>
      </c>
      <c r="D37" s="48">
        <v>0.99499000000000004</v>
      </c>
      <c r="E37" s="49">
        <v>0.42</v>
      </c>
      <c r="F37" s="50">
        <v>0.70067189083993797</v>
      </c>
      <c r="G37" s="50">
        <v>0.64233576642335799</v>
      </c>
      <c r="H37" s="51">
        <f t="shared" si="1"/>
        <v>0.45006661601397496</v>
      </c>
      <c r="I37" s="54">
        <v>36</v>
      </c>
      <c r="J37" s="3" t="s">
        <v>190</v>
      </c>
      <c r="K37" s="3">
        <v>2</v>
      </c>
    </row>
    <row r="38" spans="1:11" x14ac:dyDescent="0.3">
      <c r="A38" s="3" t="s">
        <v>91</v>
      </c>
      <c r="B38" s="3" t="s">
        <v>92</v>
      </c>
      <c r="C38" s="19" t="s">
        <v>93</v>
      </c>
      <c r="D38" s="48">
        <v>0.30691000000000002</v>
      </c>
      <c r="E38" s="49">
        <v>0.99</v>
      </c>
      <c r="F38" s="50">
        <v>0.57338261519450096</v>
      </c>
      <c r="G38" s="50">
        <v>0.78102189781021902</v>
      </c>
      <c r="H38" s="51">
        <f t="shared" si="1"/>
        <v>0.44782437829059568</v>
      </c>
      <c r="I38" s="54">
        <v>37</v>
      </c>
      <c r="J38" s="3" t="s">
        <v>190</v>
      </c>
      <c r="K38" s="3">
        <v>2</v>
      </c>
    </row>
    <row r="39" spans="1:11" x14ac:dyDescent="0.3">
      <c r="A39" s="3" t="s">
        <v>91</v>
      </c>
      <c r="B39" s="3" t="s">
        <v>158</v>
      </c>
      <c r="C39" s="19" t="s">
        <v>159</v>
      </c>
      <c r="D39" s="48">
        <v>2.11348</v>
      </c>
      <c r="E39" s="49">
        <v>-0.2</v>
      </c>
      <c r="F39" s="50">
        <v>0.90758356087345804</v>
      </c>
      <c r="G39" s="50">
        <v>0.49148418491484203</v>
      </c>
      <c r="H39" s="51">
        <f t="shared" si="1"/>
        <v>0.44606296665800144</v>
      </c>
      <c r="I39" s="54">
        <v>38</v>
      </c>
      <c r="J39" s="3" t="s">
        <v>190</v>
      </c>
      <c r="K39" s="3">
        <v>2</v>
      </c>
    </row>
    <row r="40" spans="1:11" x14ac:dyDescent="0.3">
      <c r="A40" s="3" t="s">
        <v>91</v>
      </c>
      <c r="B40" s="3" t="s">
        <v>224</v>
      </c>
      <c r="C40" s="19" t="s">
        <v>225</v>
      </c>
      <c r="D40" s="48">
        <v>1.31931</v>
      </c>
      <c r="E40" s="49">
        <v>0.18</v>
      </c>
      <c r="F40" s="50">
        <v>0.76066848698766498</v>
      </c>
      <c r="G40" s="50">
        <v>0.58394160583941601</v>
      </c>
      <c r="H40" s="51">
        <f t="shared" si="1"/>
        <v>0.444185977803016</v>
      </c>
      <c r="I40" s="54">
        <v>39</v>
      </c>
      <c r="J40" s="3" t="s">
        <v>190</v>
      </c>
      <c r="K40" s="3">
        <v>2</v>
      </c>
    </row>
    <row r="41" spans="1:11" x14ac:dyDescent="0.3">
      <c r="A41" s="3" t="s">
        <v>80</v>
      </c>
      <c r="B41" s="3" t="s">
        <v>226</v>
      </c>
      <c r="C41" s="19" t="s">
        <v>227</v>
      </c>
      <c r="D41" s="48">
        <v>0.33927000000000002</v>
      </c>
      <c r="E41" s="49">
        <v>0.91</v>
      </c>
      <c r="F41" s="50">
        <v>0.57936895538733602</v>
      </c>
      <c r="G41" s="50">
        <v>0.76155717761557196</v>
      </c>
      <c r="H41" s="51">
        <f t="shared" si="1"/>
        <v>0.44122258646286183</v>
      </c>
      <c r="I41" s="54">
        <v>40</v>
      </c>
      <c r="J41" s="3" t="s">
        <v>190</v>
      </c>
      <c r="K41" s="3">
        <v>2</v>
      </c>
    </row>
    <row r="42" spans="1:11" x14ac:dyDescent="0.3">
      <c r="A42" s="3" t="s">
        <v>80</v>
      </c>
      <c r="B42" s="3" t="s">
        <v>228</v>
      </c>
      <c r="C42" s="19" t="s">
        <v>229</v>
      </c>
      <c r="D42" s="48">
        <v>0.57760999999999996</v>
      </c>
      <c r="E42" s="49">
        <v>0.68</v>
      </c>
      <c r="F42" s="50">
        <v>0.62345994183852405</v>
      </c>
      <c r="G42" s="50">
        <v>0.70559610705596099</v>
      </c>
      <c r="H42" s="51">
        <f t="shared" si="1"/>
        <v>0.43991090786659842</v>
      </c>
      <c r="I42" s="54">
        <v>41</v>
      </c>
      <c r="J42" s="3" t="s">
        <v>190</v>
      </c>
      <c r="K42" s="3">
        <v>2</v>
      </c>
    </row>
    <row r="43" spans="1:11" x14ac:dyDescent="0.3">
      <c r="A43" s="3" t="s">
        <v>80</v>
      </c>
      <c r="B43" s="3" t="s">
        <v>98</v>
      </c>
      <c r="C43" s="19" t="s">
        <v>99</v>
      </c>
      <c r="D43" s="48">
        <v>0.11316</v>
      </c>
      <c r="E43" s="49">
        <v>1.1399999999999999</v>
      </c>
      <c r="F43" s="50">
        <v>0.53754042074574004</v>
      </c>
      <c r="G43" s="50">
        <v>0.81751824817518204</v>
      </c>
      <c r="H43" s="51">
        <f t="shared" si="1"/>
        <v>0.43944910309140767</v>
      </c>
      <c r="I43" s="54">
        <v>42</v>
      </c>
      <c r="J43" s="3" t="s">
        <v>190</v>
      </c>
      <c r="K43" s="3">
        <v>1</v>
      </c>
    </row>
    <row r="44" spans="1:11" x14ac:dyDescent="0.3">
      <c r="A44" s="3" t="s">
        <v>80</v>
      </c>
      <c r="B44" s="3" t="s">
        <v>230</v>
      </c>
      <c r="C44" s="19" t="s">
        <v>231</v>
      </c>
      <c r="D44" s="48">
        <v>0.93886999999999998</v>
      </c>
      <c r="E44" s="49">
        <v>0.39</v>
      </c>
      <c r="F44" s="50">
        <v>0.69029014140786304</v>
      </c>
      <c r="G44" s="50">
        <v>0.63503649635036497</v>
      </c>
      <c r="H44" s="51">
        <f t="shared" si="1"/>
        <v>0.43835943286484735</v>
      </c>
      <c r="I44" s="54">
        <v>43</v>
      </c>
      <c r="J44" s="3" t="s">
        <v>190</v>
      </c>
      <c r="K44" s="3">
        <v>1</v>
      </c>
    </row>
    <row r="45" spans="1:11" x14ac:dyDescent="0.3">
      <c r="A45" s="3" t="s">
        <v>86</v>
      </c>
      <c r="B45" s="3" t="s">
        <v>232</v>
      </c>
      <c r="C45" s="19" t="s">
        <v>233</v>
      </c>
      <c r="D45" s="48">
        <v>-0.13911000000000001</v>
      </c>
      <c r="E45" s="49">
        <v>1.44</v>
      </c>
      <c r="F45" s="50">
        <v>0.49087249613366801</v>
      </c>
      <c r="G45" s="50">
        <v>0.89051094890510896</v>
      </c>
      <c r="H45" s="51">
        <f t="shared" si="1"/>
        <v>0.43712733232341211</v>
      </c>
      <c r="I45" s="54">
        <v>44</v>
      </c>
      <c r="J45" s="3" t="s">
        <v>190</v>
      </c>
      <c r="K45" s="3">
        <v>4</v>
      </c>
    </row>
    <row r="46" spans="1:11" x14ac:dyDescent="0.3">
      <c r="A46" s="3" t="s">
        <v>80</v>
      </c>
      <c r="B46" s="3" t="s">
        <v>234</v>
      </c>
      <c r="C46" s="19" t="s">
        <v>235</v>
      </c>
      <c r="D46" s="48">
        <v>-0.43772</v>
      </c>
      <c r="E46" s="49">
        <v>1.82</v>
      </c>
      <c r="F46" s="50">
        <v>0.43563204356930901</v>
      </c>
      <c r="G46" s="50">
        <v>0.98296836982968405</v>
      </c>
      <c r="H46" s="51">
        <f t="shared" si="1"/>
        <v>0.42821251971289759</v>
      </c>
      <c r="I46" s="54">
        <v>45</v>
      </c>
      <c r="J46" s="3" t="s">
        <v>190</v>
      </c>
      <c r="K46" s="3">
        <v>1</v>
      </c>
    </row>
    <row r="47" spans="1:11" x14ac:dyDescent="0.3">
      <c r="A47" s="3" t="s">
        <v>91</v>
      </c>
      <c r="B47" s="3" t="s">
        <v>236</v>
      </c>
      <c r="C47" s="19" t="s">
        <v>237</v>
      </c>
      <c r="D47" s="48">
        <v>0.38525999999999999</v>
      </c>
      <c r="E47" s="49">
        <v>0.77</v>
      </c>
      <c r="F47" s="50">
        <v>0.58787673614965097</v>
      </c>
      <c r="G47" s="50">
        <v>0.72749391727493895</v>
      </c>
      <c r="H47" s="51">
        <f t="shared" si="1"/>
        <v>0.4276767496563153</v>
      </c>
      <c r="I47" s="54">
        <v>46</v>
      </c>
      <c r="J47" s="3" t="s">
        <v>190</v>
      </c>
      <c r="K47" s="3">
        <v>2</v>
      </c>
    </row>
    <row r="48" spans="1:11" x14ac:dyDescent="0.3">
      <c r="A48" s="3" t="s">
        <v>197</v>
      </c>
      <c r="B48" s="3" t="s">
        <v>238</v>
      </c>
      <c r="C48" s="19" t="s">
        <v>239</v>
      </c>
      <c r="D48" s="48">
        <v>0.48514000000000002</v>
      </c>
      <c r="E48" s="49">
        <v>0.67</v>
      </c>
      <c r="F48" s="50">
        <v>0.60635373424793404</v>
      </c>
      <c r="G48" s="50">
        <v>0.70316301703162998</v>
      </c>
      <c r="H48" s="51">
        <f t="shared" si="1"/>
        <v>0.42636552116217247</v>
      </c>
      <c r="I48" s="54">
        <v>47</v>
      </c>
      <c r="J48" s="3" t="s">
        <v>190</v>
      </c>
      <c r="K48" s="3">
        <v>2</v>
      </c>
    </row>
    <row r="49" spans="1:11" x14ac:dyDescent="0.3">
      <c r="A49" s="3" t="s">
        <v>86</v>
      </c>
      <c r="B49" s="3" t="s">
        <v>240</v>
      </c>
      <c r="C49" s="19" t="s">
        <v>241</v>
      </c>
      <c r="D49" s="48">
        <v>0.50829000000000002</v>
      </c>
      <c r="E49" s="49">
        <v>0.62</v>
      </c>
      <c r="F49" s="50">
        <v>0.61063629838464994</v>
      </c>
      <c r="G49" s="50">
        <v>0.69099756690997605</v>
      </c>
      <c r="H49" s="51">
        <f t="shared" si="1"/>
        <v>0.42194819645070725</v>
      </c>
      <c r="I49" s="54">
        <v>48</v>
      </c>
      <c r="J49" s="3" t="s">
        <v>79</v>
      </c>
      <c r="K49" s="3">
        <v>4</v>
      </c>
    </row>
    <row r="50" spans="1:11" x14ac:dyDescent="0.3">
      <c r="A50" s="3" t="s">
        <v>91</v>
      </c>
      <c r="B50" s="3" t="s">
        <v>242</v>
      </c>
      <c r="C50" s="19" t="s">
        <v>243</v>
      </c>
      <c r="D50" s="48">
        <v>0.21278</v>
      </c>
      <c r="E50" s="49">
        <v>0.89</v>
      </c>
      <c r="F50" s="50">
        <v>0.555969320931472</v>
      </c>
      <c r="G50" s="50">
        <v>0.75669099756691005</v>
      </c>
      <c r="H50" s="51">
        <f t="shared" si="1"/>
        <v>0.42069698007223311</v>
      </c>
      <c r="I50" s="54">
        <v>49</v>
      </c>
      <c r="J50" s="3" t="s">
        <v>79</v>
      </c>
      <c r="K50" s="3">
        <v>4</v>
      </c>
    </row>
    <row r="51" spans="1:11" x14ac:dyDescent="0.3">
      <c r="A51" s="3" t="s">
        <v>80</v>
      </c>
      <c r="B51" s="3" t="s">
        <v>244</v>
      </c>
      <c r="C51" s="19" t="s">
        <v>245</v>
      </c>
      <c r="D51" s="48">
        <v>0.50743000000000005</v>
      </c>
      <c r="E51" s="49">
        <v>0.61</v>
      </c>
      <c r="F51" s="50">
        <v>0.61047720528928995</v>
      </c>
      <c r="G51" s="50">
        <v>0.68856447688564504</v>
      </c>
      <c r="H51" s="51">
        <f t="shared" si="1"/>
        <v>0.42035291751063047</v>
      </c>
      <c r="I51" s="54">
        <v>50</v>
      </c>
      <c r="J51" s="3" t="s">
        <v>79</v>
      </c>
      <c r="K51" s="3">
        <v>2</v>
      </c>
    </row>
    <row r="52" spans="1:11" x14ac:dyDescent="0.3">
      <c r="A52" s="3" t="s">
        <v>80</v>
      </c>
      <c r="B52" s="3" t="s">
        <v>246</v>
      </c>
      <c r="C52" s="19" t="s">
        <v>247</v>
      </c>
      <c r="D52" s="48">
        <v>0.27295999999999998</v>
      </c>
      <c r="E52" s="49">
        <v>0.81</v>
      </c>
      <c r="F52" s="50">
        <v>0.56710213776722096</v>
      </c>
      <c r="G52" s="50">
        <v>0.73722627737226298</v>
      </c>
      <c r="H52" s="51">
        <f t="shared" si="1"/>
        <v>0.41808259791598051</v>
      </c>
      <c r="I52" s="54">
        <v>51</v>
      </c>
      <c r="J52" s="3" t="s">
        <v>79</v>
      </c>
      <c r="K52" s="3">
        <v>1</v>
      </c>
    </row>
    <row r="53" spans="1:11" x14ac:dyDescent="0.3">
      <c r="A53" s="3" t="s">
        <v>109</v>
      </c>
      <c r="B53" s="3" t="s">
        <v>248</v>
      </c>
      <c r="C53" s="19" t="s">
        <v>249</v>
      </c>
      <c r="D53" s="48">
        <v>-0.30717</v>
      </c>
      <c r="E53" s="49">
        <v>1.5</v>
      </c>
      <c r="F53" s="50">
        <v>0.45978274542884801</v>
      </c>
      <c r="G53" s="50">
        <v>0.90510948905109501</v>
      </c>
      <c r="H53" s="51">
        <f t="shared" si="1"/>
        <v>0.41615372578961429</v>
      </c>
      <c r="I53" s="54">
        <v>52</v>
      </c>
      <c r="J53" s="3" t="s">
        <v>79</v>
      </c>
      <c r="K53" s="3">
        <v>2</v>
      </c>
    </row>
    <row r="54" spans="1:11" x14ac:dyDescent="0.3">
      <c r="A54" s="3" t="s">
        <v>86</v>
      </c>
      <c r="B54" s="3" t="s">
        <v>250</v>
      </c>
      <c r="C54" s="19" t="s">
        <v>251</v>
      </c>
      <c r="D54" s="48">
        <v>4.1910000000000003E-2</v>
      </c>
      <c r="E54" s="49">
        <v>1.04</v>
      </c>
      <c r="F54" s="50">
        <v>0.52435974278716302</v>
      </c>
      <c r="G54" s="50">
        <v>0.79318734793187395</v>
      </c>
      <c r="H54" s="51">
        <f t="shared" si="1"/>
        <v>0.41591551374358943</v>
      </c>
      <c r="I54" s="54">
        <v>53</v>
      </c>
      <c r="J54" s="3" t="s">
        <v>79</v>
      </c>
      <c r="K54" s="3">
        <v>4</v>
      </c>
    </row>
    <row r="55" spans="1:11" x14ac:dyDescent="0.3">
      <c r="A55" s="3" t="s">
        <v>109</v>
      </c>
      <c r="B55" s="3" t="s">
        <v>252</v>
      </c>
      <c r="C55" s="19" t="s">
        <v>253</v>
      </c>
      <c r="D55" s="48">
        <v>2.3410000000000002</v>
      </c>
      <c r="E55" s="49">
        <v>-0.42</v>
      </c>
      <c r="F55" s="50">
        <v>0.94967293419465604</v>
      </c>
      <c r="G55" s="50">
        <v>0.43795620437956201</v>
      </c>
      <c r="H55" s="51">
        <f t="shared" si="1"/>
        <v>0.41591515366189313</v>
      </c>
      <c r="I55" s="54">
        <v>54</v>
      </c>
      <c r="J55" s="3" t="s">
        <v>79</v>
      </c>
      <c r="K55" s="3">
        <v>2</v>
      </c>
    </row>
    <row r="56" spans="1:11" x14ac:dyDescent="0.3">
      <c r="A56" s="3" t="s">
        <v>86</v>
      </c>
      <c r="B56" s="3" t="s">
        <v>254</v>
      </c>
      <c r="C56" s="19" t="s">
        <v>255</v>
      </c>
      <c r="D56" s="48">
        <v>-0.27789999999999998</v>
      </c>
      <c r="E56" s="49">
        <v>1.45</v>
      </c>
      <c r="F56" s="50">
        <v>0.46519746043021698</v>
      </c>
      <c r="G56" s="50">
        <v>0.89294403892943996</v>
      </c>
      <c r="H56" s="51">
        <f t="shared" si="1"/>
        <v>0.41539529921627627</v>
      </c>
      <c r="I56" s="54">
        <v>55</v>
      </c>
      <c r="J56" s="3" t="s">
        <v>79</v>
      </c>
      <c r="K56" s="3">
        <v>3</v>
      </c>
    </row>
    <row r="57" spans="1:11" x14ac:dyDescent="0.3">
      <c r="A57" s="3" t="s">
        <v>197</v>
      </c>
      <c r="B57" s="3" t="s">
        <v>256</v>
      </c>
      <c r="C57" s="19" t="s">
        <v>257</v>
      </c>
      <c r="D57" s="48">
        <v>-0.58599000000000001</v>
      </c>
      <c r="E57" s="49">
        <v>1.89</v>
      </c>
      <c r="F57" s="50">
        <v>0.40820328397747502</v>
      </c>
      <c r="G57" s="50">
        <v>1</v>
      </c>
      <c r="H57" s="51">
        <f t="shared" si="1"/>
        <v>0.40820328397747502</v>
      </c>
      <c r="I57" s="54">
        <v>56</v>
      </c>
      <c r="J57" s="3" t="s">
        <v>79</v>
      </c>
      <c r="K57" s="3">
        <v>3</v>
      </c>
    </row>
    <row r="58" spans="1:11" x14ac:dyDescent="0.3">
      <c r="A58" s="3" t="s">
        <v>179</v>
      </c>
      <c r="B58" s="3" t="s">
        <v>258</v>
      </c>
      <c r="C58" s="19" t="s">
        <v>259</v>
      </c>
      <c r="D58" s="48">
        <v>0.57543</v>
      </c>
      <c r="E58" s="49">
        <v>0.47</v>
      </c>
      <c r="F58" s="50">
        <v>0.62305665934098498</v>
      </c>
      <c r="G58" s="50">
        <v>0.65450121654501203</v>
      </c>
      <c r="H58" s="51">
        <f t="shared" si="1"/>
        <v>0.40779134151514579</v>
      </c>
      <c r="I58" s="54">
        <v>57</v>
      </c>
      <c r="J58" s="3" t="s">
        <v>79</v>
      </c>
      <c r="K58" s="3">
        <v>2</v>
      </c>
    </row>
    <row r="59" spans="1:11" x14ac:dyDescent="0.3">
      <c r="A59" s="3" t="s">
        <v>80</v>
      </c>
      <c r="B59" s="3" t="s">
        <v>260</v>
      </c>
      <c r="C59" s="19" t="s">
        <v>261</v>
      </c>
      <c r="D59" s="48">
        <v>-7.2550000000000003E-2</v>
      </c>
      <c r="E59" s="49">
        <v>1.0900000000000001</v>
      </c>
      <c r="F59" s="50">
        <v>0.50318556174661999</v>
      </c>
      <c r="G59" s="50">
        <v>0.805352798053528</v>
      </c>
      <c r="H59" s="51">
        <f t="shared" si="1"/>
        <v>0.40524190009277672</v>
      </c>
      <c r="I59" s="54">
        <v>58</v>
      </c>
      <c r="J59" s="3" t="s">
        <v>79</v>
      </c>
      <c r="K59" s="3">
        <v>1</v>
      </c>
    </row>
    <row r="60" spans="1:11" x14ac:dyDescent="0.3">
      <c r="A60" s="3" t="s">
        <v>262</v>
      </c>
      <c r="B60" s="3" t="s">
        <v>39</v>
      </c>
      <c r="C60" s="19" t="s">
        <v>40</v>
      </c>
      <c r="D60" s="52">
        <v>-0.24835125556028001</v>
      </c>
      <c r="E60" s="49">
        <v>1.31</v>
      </c>
      <c r="F60" s="52">
        <v>0.47</v>
      </c>
      <c r="G60" s="50">
        <v>0.85888077858880796</v>
      </c>
      <c r="H60" s="53">
        <f t="shared" si="1"/>
        <v>0.40367396593673971</v>
      </c>
      <c r="I60" s="54">
        <v>59</v>
      </c>
      <c r="J60" s="54" t="s">
        <v>79</v>
      </c>
      <c r="K60" s="3">
        <v>1</v>
      </c>
    </row>
    <row r="61" spans="1:11" x14ac:dyDescent="0.3">
      <c r="A61" s="3" t="s">
        <v>91</v>
      </c>
      <c r="B61" s="3" t="s">
        <v>263</v>
      </c>
      <c r="C61" s="19" t="s">
        <v>264</v>
      </c>
      <c r="D61" s="48">
        <v>0.96924999999999994</v>
      </c>
      <c r="E61" s="49">
        <v>0.16</v>
      </c>
      <c r="F61" s="50">
        <v>0.695910197497429</v>
      </c>
      <c r="G61" s="50">
        <v>0.57907542579075399</v>
      </c>
      <c r="H61" s="51">
        <f t="shared" si="1"/>
        <v>0.40298449392795138</v>
      </c>
      <c r="I61" s="54">
        <v>60</v>
      </c>
      <c r="J61" s="3" t="s">
        <v>79</v>
      </c>
      <c r="K61" s="3">
        <v>1</v>
      </c>
    </row>
    <row r="62" spans="1:11" x14ac:dyDescent="0.3">
      <c r="A62" s="3" t="s">
        <v>80</v>
      </c>
      <c r="B62" s="3" t="s">
        <v>265</v>
      </c>
      <c r="C62" s="19" t="s">
        <v>266</v>
      </c>
      <c r="D62" s="48">
        <v>-0.22325999999999999</v>
      </c>
      <c r="E62" s="49">
        <v>1.24</v>
      </c>
      <c r="F62" s="50">
        <v>0.47530542174469598</v>
      </c>
      <c r="G62" s="50">
        <v>0.84184914841849101</v>
      </c>
      <c r="H62" s="51">
        <f t="shared" si="1"/>
        <v>0.40013546453446402</v>
      </c>
      <c r="I62" s="54">
        <v>61</v>
      </c>
      <c r="J62" s="3" t="s">
        <v>79</v>
      </c>
      <c r="K62" s="3">
        <v>1</v>
      </c>
    </row>
    <row r="63" spans="1:11" x14ac:dyDescent="0.3">
      <c r="A63" s="3" t="s">
        <v>267</v>
      </c>
      <c r="B63" s="3" t="s">
        <v>268</v>
      </c>
      <c r="C63" s="19" t="s">
        <v>269</v>
      </c>
      <c r="D63" s="48">
        <v>0.39207999999999998</v>
      </c>
      <c r="E63" s="49">
        <v>0.56999999999999995</v>
      </c>
      <c r="F63" s="50">
        <v>0.58913838139424701</v>
      </c>
      <c r="G63" s="50">
        <v>0.678832116788321</v>
      </c>
      <c r="H63" s="51">
        <f t="shared" si="1"/>
        <v>0.39992605452310187</v>
      </c>
      <c r="I63" s="54">
        <v>62</v>
      </c>
      <c r="J63" s="3" t="s">
        <v>79</v>
      </c>
      <c r="K63" s="3">
        <v>3</v>
      </c>
    </row>
    <row r="64" spans="1:11" x14ac:dyDescent="0.3">
      <c r="A64" s="3" t="s">
        <v>91</v>
      </c>
      <c r="B64" s="3" t="s">
        <v>270</v>
      </c>
      <c r="C64" s="19" t="s">
        <v>271</v>
      </c>
      <c r="D64" s="48">
        <v>0.58469000000000004</v>
      </c>
      <c r="E64" s="49">
        <v>0.41</v>
      </c>
      <c r="F64" s="50">
        <v>0.62476968499567098</v>
      </c>
      <c r="G64" s="50">
        <v>0.63990267639902698</v>
      </c>
      <c r="H64" s="51">
        <f t="shared" si="1"/>
        <v>0.39979179356170685</v>
      </c>
      <c r="I64" s="54">
        <v>63</v>
      </c>
      <c r="J64" s="3" t="s">
        <v>79</v>
      </c>
      <c r="K64" s="3">
        <v>2</v>
      </c>
    </row>
    <row r="65" spans="1:11" x14ac:dyDescent="0.3">
      <c r="A65" s="3" t="s">
        <v>179</v>
      </c>
      <c r="B65" s="3" t="s">
        <v>272</v>
      </c>
      <c r="C65" s="19" t="s">
        <v>273</v>
      </c>
      <c r="D65" s="48">
        <v>0.63290000000000002</v>
      </c>
      <c r="E65" s="49">
        <v>0.37</v>
      </c>
      <c r="F65" s="50">
        <v>0.63368814793438</v>
      </c>
      <c r="G65" s="50">
        <v>0.63017031630170295</v>
      </c>
      <c r="H65" s="51">
        <f t="shared" si="1"/>
        <v>0.39933146062044855</v>
      </c>
      <c r="I65" s="54">
        <v>64</v>
      </c>
      <c r="J65" s="3" t="s">
        <v>79</v>
      </c>
      <c r="K65" s="3">
        <v>4</v>
      </c>
    </row>
    <row r="66" spans="1:11" x14ac:dyDescent="0.3">
      <c r="A66" s="3" t="s">
        <v>86</v>
      </c>
      <c r="B66" s="3" t="s">
        <v>116</v>
      </c>
      <c r="C66" s="19" t="s">
        <v>117</v>
      </c>
      <c r="D66" s="48">
        <v>0.31003999999999998</v>
      </c>
      <c r="E66" s="49">
        <v>0.63</v>
      </c>
      <c r="F66" s="50">
        <v>0.57396164006482098</v>
      </c>
      <c r="G66" s="50">
        <v>0.69343065693430594</v>
      </c>
      <c r="H66" s="51">
        <f t="shared" ref="H66:H97" si="2">F66*G66</f>
        <v>0.39800259712524044</v>
      </c>
      <c r="I66" s="54">
        <v>65</v>
      </c>
      <c r="J66" s="3" t="s">
        <v>79</v>
      </c>
      <c r="K66" s="3">
        <v>4</v>
      </c>
    </row>
    <row r="67" spans="1:11" x14ac:dyDescent="0.3">
      <c r="A67" s="3" t="s">
        <v>91</v>
      </c>
      <c r="B67" s="3" t="s">
        <v>274</v>
      </c>
      <c r="C67" s="19" t="s">
        <v>275</v>
      </c>
      <c r="D67" s="48">
        <v>-0.28011999999999998</v>
      </c>
      <c r="E67" s="49">
        <v>1.26</v>
      </c>
      <c r="F67" s="50">
        <v>0.46478677825382397</v>
      </c>
      <c r="G67" s="50">
        <v>0.84671532846715303</v>
      </c>
      <c r="H67" s="51">
        <f t="shared" si="2"/>
        <v>0.39354208961637638</v>
      </c>
      <c r="I67" s="54">
        <v>66</v>
      </c>
      <c r="J67" s="3" t="s">
        <v>79</v>
      </c>
      <c r="K67" s="3">
        <v>1</v>
      </c>
    </row>
    <row r="68" spans="1:11" x14ac:dyDescent="0.3">
      <c r="A68" s="3" t="s">
        <v>179</v>
      </c>
      <c r="B68" s="3" t="s">
        <v>276</v>
      </c>
      <c r="C68" s="19" t="s">
        <v>277</v>
      </c>
      <c r="D68" s="48">
        <v>0.18673000000000001</v>
      </c>
      <c r="E68" s="49">
        <v>0.71</v>
      </c>
      <c r="F68" s="50">
        <v>0.55115028007784495</v>
      </c>
      <c r="G68" s="50">
        <v>0.71289537712895401</v>
      </c>
      <c r="H68" s="51">
        <f t="shared" si="2"/>
        <v>0.39291248677082391</v>
      </c>
      <c r="I68" s="54">
        <v>67</v>
      </c>
      <c r="J68" s="3" t="s">
        <v>79</v>
      </c>
      <c r="K68" s="3">
        <v>3</v>
      </c>
    </row>
    <row r="69" spans="1:11" x14ac:dyDescent="0.3">
      <c r="A69" s="3" t="s">
        <v>80</v>
      </c>
      <c r="B69" s="3" t="s">
        <v>278</v>
      </c>
      <c r="C69" s="19" t="s">
        <v>279</v>
      </c>
      <c r="D69" s="48">
        <v>-1.3089999999999999E-2</v>
      </c>
      <c r="E69" s="49">
        <v>0.92</v>
      </c>
      <c r="F69" s="50">
        <v>0.51418518436299898</v>
      </c>
      <c r="G69" s="50">
        <v>0.76399026763990296</v>
      </c>
      <c r="H69" s="51">
        <f t="shared" si="2"/>
        <v>0.39283247661796045</v>
      </c>
      <c r="I69" s="54">
        <v>68</v>
      </c>
      <c r="J69" s="3" t="s">
        <v>79</v>
      </c>
      <c r="K69" s="3">
        <v>1</v>
      </c>
    </row>
    <row r="70" spans="1:11" x14ac:dyDescent="0.3">
      <c r="A70" s="3" t="s">
        <v>179</v>
      </c>
      <c r="B70" s="3" t="s">
        <v>280</v>
      </c>
      <c r="C70" s="19" t="s">
        <v>281</v>
      </c>
      <c r="D70" s="48">
        <v>0.16353911860784501</v>
      </c>
      <c r="E70" s="49">
        <v>0.72</v>
      </c>
      <c r="F70" s="50">
        <v>0.54686015321180204</v>
      </c>
      <c r="G70" s="50">
        <v>0.71532846715328502</v>
      </c>
      <c r="H70" s="51">
        <f t="shared" si="2"/>
        <v>0.39118463514420893</v>
      </c>
      <c r="I70" s="54">
        <v>69</v>
      </c>
      <c r="J70" s="3" t="s">
        <v>79</v>
      </c>
      <c r="K70" s="3">
        <v>4</v>
      </c>
    </row>
    <row r="71" spans="1:11" x14ac:dyDescent="0.3">
      <c r="A71" s="3" t="s">
        <v>176</v>
      </c>
      <c r="B71" s="3" t="s">
        <v>282</v>
      </c>
      <c r="C71" s="19" t="s">
        <v>283</v>
      </c>
      <c r="D71" s="48">
        <v>1.17333</v>
      </c>
      <c r="E71" s="49">
        <v>-0.03</v>
      </c>
      <c r="F71" s="50">
        <v>0.73366335901021895</v>
      </c>
      <c r="G71" s="50">
        <v>0.53284671532846695</v>
      </c>
      <c r="H71" s="51">
        <f t="shared" si="2"/>
        <v>0.390930111005445</v>
      </c>
      <c r="I71" s="54">
        <v>70</v>
      </c>
      <c r="J71" s="3" t="s">
        <v>79</v>
      </c>
      <c r="K71" s="3">
        <v>2</v>
      </c>
    </row>
    <row r="72" spans="1:11" x14ac:dyDescent="0.3">
      <c r="A72" s="3" t="s">
        <v>91</v>
      </c>
      <c r="B72" s="3" t="s">
        <v>284</v>
      </c>
      <c r="C72" s="19" t="s">
        <v>285</v>
      </c>
      <c r="D72" s="48">
        <v>1.349E-2</v>
      </c>
      <c r="E72" s="49">
        <v>0.87</v>
      </c>
      <c r="F72" s="50">
        <v>0.51910227096144002</v>
      </c>
      <c r="G72" s="50">
        <v>0.75182481751824803</v>
      </c>
      <c r="H72" s="51">
        <f t="shared" si="2"/>
        <v>0.39027397013889281</v>
      </c>
      <c r="I72" s="54">
        <v>71</v>
      </c>
      <c r="J72" s="3" t="s">
        <v>79</v>
      </c>
      <c r="K72" s="3">
        <v>1</v>
      </c>
    </row>
    <row r="73" spans="1:11" x14ac:dyDescent="0.3">
      <c r="A73" s="3" t="s">
        <v>80</v>
      </c>
      <c r="B73" s="3" t="s">
        <v>286</v>
      </c>
      <c r="C73" s="19" t="s">
        <v>287</v>
      </c>
      <c r="D73" s="48">
        <v>6.9159999999999999E-2</v>
      </c>
      <c r="E73" s="49">
        <v>0.75</v>
      </c>
      <c r="F73" s="50">
        <v>0.52940077400640795</v>
      </c>
      <c r="G73" s="50">
        <v>0.72262773722627704</v>
      </c>
      <c r="H73" s="51">
        <f t="shared" si="2"/>
        <v>0.38255968340609026</v>
      </c>
      <c r="I73" s="54">
        <v>72</v>
      </c>
      <c r="J73" s="3" t="s">
        <v>79</v>
      </c>
      <c r="K73" s="3">
        <v>1</v>
      </c>
    </row>
    <row r="74" spans="1:11" x14ac:dyDescent="0.3">
      <c r="A74" s="3" t="s">
        <v>109</v>
      </c>
      <c r="B74" s="3" t="s">
        <v>288</v>
      </c>
      <c r="C74" s="19" t="s">
        <v>289</v>
      </c>
      <c r="D74" s="48">
        <v>-6.0630000000000003E-2</v>
      </c>
      <c r="E74" s="49">
        <v>0.89</v>
      </c>
      <c r="F74" s="50">
        <v>0.50539066604509397</v>
      </c>
      <c r="G74" s="50">
        <v>0.75669099756691005</v>
      </c>
      <c r="H74" s="51">
        <f t="shared" si="2"/>
        <v>0.38242456725066726</v>
      </c>
      <c r="I74" s="54">
        <v>73</v>
      </c>
      <c r="J74" s="3" t="s">
        <v>79</v>
      </c>
      <c r="K74" s="3">
        <v>4</v>
      </c>
    </row>
    <row r="75" spans="1:11" x14ac:dyDescent="0.3">
      <c r="A75" s="3" t="s">
        <v>91</v>
      </c>
      <c r="B75" s="3" t="s">
        <v>290</v>
      </c>
      <c r="C75" s="19" t="s">
        <v>291</v>
      </c>
      <c r="D75" s="48">
        <v>0.86019000000000001</v>
      </c>
      <c r="E75" s="49">
        <v>0.1</v>
      </c>
      <c r="F75" s="50">
        <v>0.67573497310216701</v>
      </c>
      <c r="G75" s="50">
        <v>0.56447688564476906</v>
      </c>
      <c r="H75" s="51">
        <f t="shared" si="2"/>
        <v>0.38143677313796304</v>
      </c>
      <c r="I75" s="54">
        <v>74</v>
      </c>
      <c r="J75" s="3" t="s">
        <v>79</v>
      </c>
      <c r="K75" s="3">
        <v>2</v>
      </c>
    </row>
    <row r="76" spans="1:11" x14ac:dyDescent="0.3">
      <c r="A76" s="3" t="s">
        <v>86</v>
      </c>
      <c r="B76" s="3" t="s">
        <v>292</v>
      </c>
      <c r="C76" s="19" t="s">
        <v>293</v>
      </c>
      <c r="D76" s="48">
        <v>-0.15709999999999999</v>
      </c>
      <c r="E76" s="49">
        <v>0.97</v>
      </c>
      <c r="F76" s="50">
        <v>0.48754449056910898</v>
      </c>
      <c r="G76" s="50">
        <v>0.77615571776155701</v>
      </c>
      <c r="H76" s="51">
        <f t="shared" si="2"/>
        <v>0.37841044401835944</v>
      </c>
      <c r="I76" s="54">
        <v>75</v>
      </c>
      <c r="J76" s="3" t="s">
        <v>79</v>
      </c>
      <c r="K76" s="3">
        <v>4</v>
      </c>
    </row>
    <row r="77" spans="1:11" x14ac:dyDescent="0.3">
      <c r="A77" s="3" t="s">
        <v>80</v>
      </c>
      <c r="B77" s="3" t="s">
        <v>294</v>
      </c>
      <c r="C77" s="19" t="s">
        <v>295</v>
      </c>
      <c r="D77" s="48">
        <v>-0.31064999999999998</v>
      </c>
      <c r="E77" s="49">
        <v>1.1499999999999999</v>
      </c>
      <c r="F77" s="50">
        <v>0.45913897336855602</v>
      </c>
      <c r="G77" s="50">
        <v>0.81995133819951305</v>
      </c>
      <c r="H77" s="51">
        <f t="shared" si="2"/>
        <v>0.37647161563309811</v>
      </c>
      <c r="I77" s="54">
        <v>76</v>
      </c>
      <c r="J77" s="3" t="s">
        <v>79</v>
      </c>
      <c r="K77" s="3">
        <v>1</v>
      </c>
    </row>
    <row r="78" spans="1:11" x14ac:dyDescent="0.3">
      <c r="A78" s="3" t="s">
        <v>91</v>
      </c>
      <c r="B78" s="3" t="s">
        <v>296</v>
      </c>
      <c r="C78" s="19" t="s">
        <v>297</v>
      </c>
      <c r="D78" s="48">
        <v>-1.9199999999999998E-2</v>
      </c>
      <c r="E78" s="49">
        <v>0.79</v>
      </c>
      <c r="F78" s="50">
        <v>0.51305488341806005</v>
      </c>
      <c r="G78" s="50">
        <v>0.73236009732360097</v>
      </c>
      <c r="H78" s="51">
        <f t="shared" si="2"/>
        <v>0.3757409243523992</v>
      </c>
      <c r="I78" s="54">
        <v>77</v>
      </c>
      <c r="J78" s="3" t="s">
        <v>79</v>
      </c>
      <c r="K78" s="3">
        <v>4</v>
      </c>
    </row>
    <row r="79" spans="1:11" x14ac:dyDescent="0.3">
      <c r="A79" s="3" t="s">
        <v>179</v>
      </c>
      <c r="B79" s="3" t="s">
        <v>298</v>
      </c>
      <c r="C79" s="19" t="s">
        <v>299</v>
      </c>
      <c r="D79" s="48">
        <v>-0.21468999999999999</v>
      </c>
      <c r="E79" s="49">
        <v>0.98</v>
      </c>
      <c r="F79" s="50">
        <v>0.47689080293915198</v>
      </c>
      <c r="G79" s="50">
        <v>0.77858880778588802</v>
      </c>
      <c r="H79" s="51">
        <f t="shared" si="2"/>
        <v>0.37130184170444919</v>
      </c>
      <c r="I79" s="54">
        <v>78</v>
      </c>
      <c r="J79" s="3" t="s">
        <v>79</v>
      </c>
      <c r="K79" s="3">
        <v>1</v>
      </c>
    </row>
    <row r="80" spans="1:11" x14ac:dyDescent="0.3">
      <c r="A80" s="3" t="s">
        <v>80</v>
      </c>
      <c r="B80" s="3" t="s">
        <v>300</v>
      </c>
      <c r="C80" s="19" t="s">
        <v>301</v>
      </c>
      <c r="D80" s="48">
        <v>0.12948000000000001</v>
      </c>
      <c r="E80" s="49">
        <v>0.55000000000000004</v>
      </c>
      <c r="F80" s="50">
        <v>0.54055948971814605</v>
      </c>
      <c r="G80" s="50">
        <v>0.67396593673965899</v>
      </c>
      <c r="H80" s="51">
        <f t="shared" si="2"/>
        <v>0.36431868285140234</v>
      </c>
      <c r="I80" s="54">
        <v>79</v>
      </c>
      <c r="J80" s="3" t="s">
        <v>79</v>
      </c>
      <c r="K80" s="3">
        <v>1</v>
      </c>
    </row>
    <row r="81" spans="1:11" x14ac:dyDescent="0.3">
      <c r="A81" s="3" t="s">
        <v>80</v>
      </c>
      <c r="B81" s="3" t="s">
        <v>302</v>
      </c>
      <c r="C81" s="19" t="s">
        <v>303</v>
      </c>
      <c r="D81" s="48">
        <v>0.13880000000000001</v>
      </c>
      <c r="E81" s="49">
        <v>0.51</v>
      </c>
      <c r="F81" s="50">
        <v>0.54228361489111399</v>
      </c>
      <c r="G81" s="50">
        <v>0.66423357664233595</v>
      </c>
      <c r="H81" s="51">
        <f t="shared" si="2"/>
        <v>0.36020298507365978</v>
      </c>
      <c r="I81" s="54">
        <v>80</v>
      </c>
      <c r="J81" s="3" t="s">
        <v>79</v>
      </c>
      <c r="K81" s="3">
        <v>3</v>
      </c>
    </row>
    <row r="82" spans="1:11" x14ac:dyDescent="0.3">
      <c r="A82" s="3" t="s">
        <v>179</v>
      </c>
      <c r="B82" s="3" t="s">
        <v>304</v>
      </c>
      <c r="C82" s="19" t="s">
        <v>305</v>
      </c>
      <c r="D82" s="48">
        <v>-6.9440000000000002E-2</v>
      </c>
      <c r="E82" s="49">
        <v>0.71</v>
      </c>
      <c r="F82" s="50">
        <v>0.50376088677751396</v>
      </c>
      <c r="G82" s="50">
        <v>0.71289537712895401</v>
      </c>
      <c r="H82" s="51">
        <f t="shared" si="2"/>
        <v>0.35912880736207214</v>
      </c>
      <c r="I82" s="54">
        <v>81</v>
      </c>
      <c r="J82" s="3" t="s">
        <v>79</v>
      </c>
      <c r="K82" s="3">
        <v>4</v>
      </c>
    </row>
    <row r="83" spans="1:11" x14ac:dyDescent="0.3">
      <c r="A83" s="3" t="s">
        <v>179</v>
      </c>
      <c r="B83" s="3" t="s">
        <v>306</v>
      </c>
      <c r="C83" s="19" t="s">
        <v>307</v>
      </c>
      <c r="D83" s="48">
        <v>0.95548999999999995</v>
      </c>
      <c r="E83" s="49">
        <v>-0.11</v>
      </c>
      <c r="F83" s="50">
        <v>0.69336470797167404</v>
      </c>
      <c r="G83" s="50">
        <v>0.51338199513381999</v>
      </c>
      <c r="H83" s="51">
        <f t="shared" si="2"/>
        <v>0.35596095713387649</v>
      </c>
      <c r="I83" s="54">
        <v>82</v>
      </c>
      <c r="J83" s="3" t="s">
        <v>79</v>
      </c>
      <c r="K83" s="3">
        <v>1</v>
      </c>
    </row>
    <row r="84" spans="1:11" x14ac:dyDescent="0.3">
      <c r="A84" s="3" t="s">
        <v>91</v>
      </c>
      <c r="B84" s="3" t="s">
        <v>308</v>
      </c>
      <c r="C84" s="19" t="s">
        <v>309</v>
      </c>
      <c r="D84" s="48">
        <v>1.44922</v>
      </c>
      <c r="E84" s="49">
        <v>-0.39</v>
      </c>
      <c r="F84" s="50">
        <v>0.78470079398554105</v>
      </c>
      <c r="G84" s="50">
        <v>0.44525547445255498</v>
      </c>
      <c r="H84" s="51">
        <f t="shared" si="2"/>
        <v>0.34939232432932865</v>
      </c>
      <c r="I84" s="54">
        <v>83</v>
      </c>
      <c r="J84" s="3" t="s">
        <v>79</v>
      </c>
      <c r="K84" s="3">
        <v>1</v>
      </c>
    </row>
    <row r="85" spans="1:11" x14ac:dyDescent="0.3">
      <c r="A85" s="3" t="s">
        <v>91</v>
      </c>
      <c r="B85" s="3" t="s">
        <v>310</v>
      </c>
      <c r="C85" s="19" t="s">
        <v>311</v>
      </c>
      <c r="D85" s="48">
        <v>-0.43464000000000003</v>
      </c>
      <c r="E85" s="49">
        <v>1.07</v>
      </c>
      <c r="F85" s="50">
        <v>0.43620181884106202</v>
      </c>
      <c r="G85" s="50">
        <v>0.80048661800486598</v>
      </c>
      <c r="H85" s="51">
        <f t="shared" si="2"/>
        <v>0.34917371873165298</v>
      </c>
      <c r="I85" s="54">
        <v>84</v>
      </c>
      <c r="J85" s="3" t="s">
        <v>79</v>
      </c>
      <c r="K85" s="3">
        <v>2</v>
      </c>
    </row>
    <row r="86" spans="1:11" x14ac:dyDescent="0.3">
      <c r="A86" s="3" t="s">
        <v>176</v>
      </c>
      <c r="B86" s="3" t="s">
        <v>312</v>
      </c>
      <c r="C86" s="19" t="s">
        <v>313</v>
      </c>
      <c r="D86" s="48">
        <v>0.73028999999999999</v>
      </c>
      <c r="E86" s="49">
        <v>-0.05</v>
      </c>
      <c r="F86" s="50">
        <v>0.65170451602400503</v>
      </c>
      <c r="G86" s="50">
        <v>0.52798053527980504</v>
      </c>
      <c r="H86" s="51">
        <f t="shared" si="2"/>
        <v>0.34408729921462045</v>
      </c>
      <c r="I86" s="54">
        <v>85</v>
      </c>
      <c r="J86" s="3" t="s">
        <v>79</v>
      </c>
      <c r="K86" s="3">
        <v>4</v>
      </c>
    </row>
    <row r="87" spans="1:11" x14ac:dyDescent="0.3">
      <c r="A87" s="3" t="s">
        <v>80</v>
      </c>
      <c r="B87" s="3" t="s">
        <v>314</v>
      </c>
      <c r="C87" s="19" t="s">
        <v>315</v>
      </c>
      <c r="D87" s="48">
        <v>-0.24138000000000001</v>
      </c>
      <c r="E87" s="49">
        <v>0.77</v>
      </c>
      <c r="F87" s="50">
        <v>0.471953367223862</v>
      </c>
      <c r="G87" s="50">
        <v>0.72749391727493895</v>
      </c>
      <c r="H87" s="51">
        <f t="shared" si="2"/>
        <v>0.34334320389278516</v>
      </c>
      <c r="I87" s="54">
        <v>86</v>
      </c>
      <c r="J87" s="3" t="s">
        <v>79</v>
      </c>
      <c r="K87" s="3">
        <v>4</v>
      </c>
    </row>
    <row r="88" spans="1:11" x14ac:dyDescent="0.3">
      <c r="A88" s="3" t="s">
        <v>197</v>
      </c>
      <c r="B88" s="3" t="s">
        <v>316</v>
      </c>
      <c r="C88" s="19" t="s">
        <v>317</v>
      </c>
      <c r="D88" s="48">
        <v>-0.76246999999999998</v>
      </c>
      <c r="E88" s="49">
        <v>1.51</v>
      </c>
      <c r="F88" s="50">
        <v>0.375555900873902</v>
      </c>
      <c r="G88" s="50">
        <v>0.90754257907542601</v>
      </c>
      <c r="H88" s="51">
        <f t="shared" si="2"/>
        <v>0.34083297086609604</v>
      </c>
      <c r="I88" s="54">
        <v>87</v>
      </c>
      <c r="J88" s="3" t="s">
        <v>79</v>
      </c>
      <c r="K88" s="3">
        <v>1</v>
      </c>
    </row>
    <row r="89" spans="1:11" x14ac:dyDescent="0.3">
      <c r="A89" s="3" t="s">
        <v>80</v>
      </c>
      <c r="B89" s="3" t="s">
        <v>318</v>
      </c>
      <c r="C89" s="19" t="s">
        <v>319</v>
      </c>
      <c r="D89" s="48">
        <v>-1.34E-2</v>
      </c>
      <c r="E89" s="49">
        <v>0.5</v>
      </c>
      <c r="F89" s="50">
        <v>0.51412783685188101</v>
      </c>
      <c r="G89" s="50">
        <v>0.66180048661800495</v>
      </c>
      <c r="H89" s="51">
        <f t="shared" si="2"/>
        <v>0.34025005261243713</v>
      </c>
      <c r="I89" s="54">
        <v>88</v>
      </c>
      <c r="J89" s="3" t="s">
        <v>79</v>
      </c>
      <c r="K89" s="3">
        <v>1</v>
      </c>
    </row>
    <row r="90" spans="1:11" x14ac:dyDescent="0.3">
      <c r="A90" s="3" t="s">
        <v>91</v>
      </c>
      <c r="B90" s="3" t="s">
        <v>320</v>
      </c>
      <c r="C90" s="19" t="s">
        <v>321</v>
      </c>
      <c r="D90" s="48">
        <v>-0.89388000000000001</v>
      </c>
      <c r="E90" s="49">
        <v>1.73</v>
      </c>
      <c r="F90" s="50">
        <v>0.35124610591900302</v>
      </c>
      <c r="G90" s="50">
        <v>0.96107055961070598</v>
      </c>
      <c r="H90" s="51">
        <f t="shared" si="2"/>
        <v>0.33757229157665752</v>
      </c>
      <c r="I90" s="54">
        <v>89</v>
      </c>
      <c r="J90" s="3" t="s">
        <v>79</v>
      </c>
      <c r="K90" s="3">
        <v>2</v>
      </c>
    </row>
    <row r="91" spans="1:11" x14ac:dyDescent="0.3">
      <c r="A91" s="3" t="s">
        <v>91</v>
      </c>
      <c r="B91" s="3" t="s">
        <v>322</v>
      </c>
      <c r="C91" s="19" t="s">
        <v>323</v>
      </c>
      <c r="D91" s="48">
        <v>-9.1399999999999995E-2</v>
      </c>
      <c r="E91" s="49">
        <v>0.55000000000000004</v>
      </c>
      <c r="F91" s="50">
        <v>0.49969846308670202</v>
      </c>
      <c r="G91" s="50">
        <v>0.67396593673965899</v>
      </c>
      <c r="H91" s="51">
        <f t="shared" si="2"/>
        <v>0.33677974276159706</v>
      </c>
      <c r="I91" s="54">
        <v>90</v>
      </c>
      <c r="J91" s="3" t="s">
        <v>79</v>
      </c>
      <c r="K91" s="3">
        <v>2</v>
      </c>
    </row>
    <row r="92" spans="1:11" x14ac:dyDescent="0.3">
      <c r="A92" s="3" t="s">
        <v>91</v>
      </c>
      <c r="B92" s="3" t="s">
        <v>324</v>
      </c>
      <c r="C92" s="19" t="s">
        <v>325</v>
      </c>
      <c r="D92" s="48">
        <v>5.13E-3</v>
      </c>
      <c r="E92" s="49">
        <v>0.45</v>
      </c>
      <c r="F92" s="50">
        <v>0.517555738080967</v>
      </c>
      <c r="G92" s="50">
        <v>0.64963503649635002</v>
      </c>
      <c r="H92" s="51">
        <f t="shared" si="2"/>
        <v>0.33622234079712437</v>
      </c>
      <c r="I92" s="54">
        <v>91</v>
      </c>
      <c r="J92" s="3" t="s">
        <v>79</v>
      </c>
      <c r="K92" s="3">
        <v>2</v>
      </c>
    </row>
    <row r="93" spans="1:11" x14ac:dyDescent="0.3">
      <c r="A93" s="3" t="s">
        <v>179</v>
      </c>
      <c r="B93" s="3" t="s">
        <v>326</v>
      </c>
      <c r="C93" s="19" t="s">
        <v>327</v>
      </c>
      <c r="D93" s="48">
        <v>-0.38625999999999999</v>
      </c>
      <c r="E93" s="49">
        <v>0.88</v>
      </c>
      <c r="F93" s="50">
        <v>0.44515173041490003</v>
      </c>
      <c r="G93" s="50">
        <v>0.75425790754257904</v>
      </c>
      <c r="H93" s="51">
        <f t="shared" si="2"/>
        <v>0.33575921272170073</v>
      </c>
      <c r="I93" s="54">
        <v>92</v>
      </c>
      <c r="J93" s="3" t="s">
        <v>79</v>
      </c>
      <c r="K93" s="3">
        <v>3</v>
      </c>
    </row>
    <row r="94" spans="1:11" x14ac:dyDescent="0.3">
      <c r="A94" s="3" t="s">
        <v>80</v>
      </c>
      <c r="B94" s="3" t="s">
        <v>328</v>
      </c>
      <c r="C94" s="19" t="s">
        <v>329</v>
      </c>
      <c r="D94" s="48">
        <v>-9.4719999999999999E-2</v>
      </c>
      <c r="E94" s="49">
        <v>0.54</v>
      </c>
      <c r="F94" s="50">
        <v>0.499084289741825</v>
      </c>
      <c r="G94" s="50">
        <v>0.67153284671532798</v>
      </c>
      <c r="H94" s="51">
        <f t="shared" si="2"/>
        <v>0.33515149384122533</v>
      </c>
      <c r="I94" s="54">
        <v>93</v>
      </c>
      <c r="J94" s="3" t="s">
        <v>79</v>
      </c>
      <c r="K94" s="3">
        <v>1</v>
      </c>
    </row>
    <row r="95" spans="1:11" x14ac:dyDescent="0.3">
      <c r="A95" s="3" t="s">
        <v>91</v>
      </c>
      <c r="B95" s="3" t="s">
        <v>330</v>
      </c>
      <c r="C95" s="19" t="s">
        <v>331</v>
      </c>
      <c r="D95" s="48">
        <v>0.28882000000000002</v>
      </c>
      <c r="E95" s="49">
        <v>0.18</v>
      </c>
      <c r="F95" s="50">
        <v>0.570036110432807</v>
      </c>
      <c r="G95" s="50">
        <v>0.58394160583941601</v>
      </c>
      <c r="H95" s="51">
        <f t="shared" si="2"/>
        <v>0.33286780171258801</v>
      </c>
      <c r="I95" s="54">
        <v>94</v>
      </c>
      <c r="J95" s="3" t="s">
        <v>79</v>
      </c>
      <c r="K95" s="3">
        <v>4</v>
      </c>
    </row>
    <row r="96" spans="1:11" x14ac:dyDescent="0.3">
      <c r="A96" s="3" t="s">
        <v>91</v>
      </c>
      <c r="B96" s="3" t="s">
        <v>332</v>
      </c>
      <c r="C96" s="19" t="s">
        <v>333</v>
      </c>
      <c r="D96" s="48">
        <v>4.2389999999999997E-2</v>
      </c>
      <c r="E96" s="49">
        <v>0.37</v>
      </c>
      <c r="F96" s="50">
        <v>0.52444853893341004</v>
      </c>
      <c r="G96" s="50">
        <v>0.63017031630170295</v>
      </c>
      <c r="H96" s="51">
        <f t="shared" si="2"/>
        <v>0.33049190166363296</v>
      </c>
      <c r="I96" s="54">
        <v>95</v>
      </c>
      <c r="J96" s="3" t="s">
        <v>79</v>
      </c>
      <c r="K96" s="3">
        <v>2</v>
      </c>
    </row>
    <row r="97" spans="1:11" x14ac:dyDescent="0.3">
      <c r="A97" s="3" t="s">
        <v>80</v>
      </c>
      <c r="B97" s="3" t="s">
        <v>334</v>
      </c>
      <c r="C97" s="19" t="s">
        <v>335</v>
      </c>
      <c r="D97" s="48">
        <v>-0.52173999999999998</v>
      </c>
      <c r="E97" s="49">
        <v>1.01</v>
      </c>
      <c r="F97" s="50">
        <v>0.42008901813661298</v>
      </c>
      <c r="G97" s="50">
        <v>0.78588807785888104</v>
      </c>
      <c r="H97" s="51">
        <f t="shared" si="2"/>
        <v>0.33014295099300739</v>
      </c>
      <c r="I97" s="54">
        <v>96</v>
      </c>
      <c r="J97" s="3" t="s">
        <v>79</v>
      </c>
      <c r="K97" s="3">
        <v>1</v>
      </c>
    </row>
    <row r="98" spans="1:11" x14ac:dyDescent="0.3">
      <c r="A98" s="3" t="s">
        <v>91</v>
      </c>
      <c r="B98" s="3" t="s">
        <v>336</v>
      </c>
      <c r="C98" s="19" t="s">
        <v>337</v>
      </c>
      <c r="D98" s="48">
        <v>2.41E-2</v>
      </c>
      <c r="E98" s="49">
        <v>0.38</v>
      </c>
      <c r="F98" s="50">
        <v>0.52106503577744701</v>
      </c>
      <c r="G98" s="50">
        <v>0.63260340632603396</v>
      </c>
      <c r="H98" s="51">
        <f>F98*G98</f>
        <v>0.32962751655020972</v>
      </c>
      <c r="I98" s="54">
        <v>97</v>
      </c>
      <c r="J98" s="3" t="s">
        <v>79</v>
      </c>
      <c r="K98" s="3">
        <v>2</v>
      </c>
    </row>
    <row r="99" spans="1:11" x14ac:dyDescent="0.3">
      <c r="A99" s="3" t="s">
        <v>80</v>
      </c>
      <c r="B99" s="3" t="s">
        <v>338</v>
      </c>
      <c r="C99" s="19" t="s">
        <v>339</v>
      </c>
      <c r="D99" s="48">
        <v>-0.43593999999999999</v>
      </c>
      <c r="E99" s="49">
        <v>0.88</v>
      </c>
      <c r="F99" s="50">
        <v>0.435961329278309</v>
      </c>
      <c r="G99" s="50">
        <v>0.75425790754257904</v>
      </c>
      <c r="H99" s="51">
        <f>F99*G99</f>
        <v>0.32882727999093864</v>
      </c>
      <c r="I99" s="54">
        <v>98</v>
      </c>
      <c r="J99" s="3" t="s">
        <v>79</v>
      </c>
      <c r="K99" s="3">
        <v>1</v>
      </c>
    </row>
    <row r="100" spans="1:11" x14ac:dyDescent="0.3">
      <c r="A100" s="3" t="s">
        <v>91</v>
      </c>
      <c r="B100" s="3" t="s">
        <v>340</v>
      </c>
      <c r="C100" s="19" t="s">
        <v>341</v>
      </c>
      <c r="D100" s="48">
        <v>0.18540000000000001</v>
      </c>
      <c r="E100" s="49">
        <v>0.23</v>
      </c>
      <c r="F100" s="50">
        <v>0.55090424075595101</v>
      </c>
      <c r="G100" s="50">
        <v>0.59610705596107105</v>
      </c>
      <c r="H100" s="51">
        <f>F100*G100</f>
        <v>0.32839790507349903</v>
      </c>
      <c r="I100" s="54">
        <v>99</v>
      </c>
      <c r="J100" s="3" t="s">
        <v>79</v>
      </c>
      <c r="K100" s="3">
        <v>2</v>
      </c>
    </row>
    <row r="101" spans="1:11" x14ac:dyDescent="0.3">
      <c r="A101" s="41" t="s">
        <v>80</v>
      </c>
      <c r="B101" s="41" t="s">
        <v>29</v>
      </c>
      <c r="C101" s="42" t="s">
        <v>30</v>
      </c>
      <c r="D101" s="55">
        <v>-0.698831587540238</v>
      </c>
      <c r="E101" s="56">
        <v>1.21</v>
      </c>
      <c r="F101" s="57">
        <v>0.39</v>
      </c>
      <c r="G101" s="58">
        <v>0.83454987834549899</v>
      </c>
      <c r="H101" s="59">
        <f>F101*G101</f>
        <v>0.32547445255474461</v>
      </c>
      <c r="I101" s="60">
        <v>100</v>
      </c>
      <c r="J101" s="41" t="s">
        <v>79</v>
      </c>
      <c r="K101" s="41">
        <v>1</v>
      </c>
    </row>
    <row r="102" spans="1:11" x14ac:dyDescent="0.3">
      <c r="J102" s="61"/>
    </row>
  </sheetData>
  <sortState xmlns:xlrd2="http://schemas.microsoft.com/office/spreadsheetml/2017/richdata2" ref="A4:K126">
    <sortCondition descending="1" ref="H4:H126"/>
  </sortState>
  <phoneticPr fontId="20" type="noConversion"/>
  <pageMargins left="0.7" right="0.7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K48"/>
  <sheetViews>
    <sheetView zoomScale="60" zoomScaleNormal="60" workbookViewId="0">
      <selection activeCell="F31" sqref="F31"/>
    </sheetView>
  </sheetViews>
  <sheetFormatPr defaultColWidth="9" defaultRowHeight="14" x14ac:dyDescent="0.3"/>
  <cols>
    <col min="1" max="1" width="31.83203125" style="37" customWidth="1"/>
    <col min="2" max="2" width="17" style="37" customWidth="1"/>
    <col min="3" max="3" width="24" style="37" customWidth="1"/>
    <col min="4" max="4" width="18.58203125" style="37" customWidth="1"/>
    <col min="5" max="5" width="24" style="37" customWidth="1"/>
    <col min="6" max="6" width="14.25" style="37" customWidth="1"/>
    <col min="7" max="7" width="20.1640625" style="37" customWidth="1"/>
    <col min="8" max="8" width="24.83203125" style="37" customWidth="1"/>
  </cols>
  <sheetData>
    <row r="1" spans="1:11" x14ac:dyDescent="0.3">
      <c r="A1" s="12" t="s">
        <v>342</v>
      </c>
      <c r="B1" s="13"/>
      <c r="C1" s="13"/>
      <c r="D1" s="13"/>
      <c r="E1" s="13"/>
      <c r="F1" s="13"/>
      <c r="G1" s="13"/>
      <c r="H1" s="13"/>
    </row>
    <row r="2" spans="1:11" x14ac:dyDescent="0.3">
      <c r="A2" s="38"/>
      <c r="B2" s="13"/>
      <c r="C2" s="13"/>
      <c r="D2" s="13"/>
      <c r="E2" s="13"/>
      <c r="F2" s="13"/>
      <c r="G2" s="13"/>
      <c r="H2" s="13"/>
    </row>
    <row r="3" spans="1:11" s="36" customFormat="1" x14ac:dyDescent="0.3">
      <c r="A3" s="39" t="s">
        <v>343</v>
      </c>
      <c r="B3" s="39" t="s">
        <v>138</v>
      </c>
      <c r="C3" s="39" t="s">
        <v>76</v>
      </c>
      <c r="D3" s="39" t="s">
        <v>91</v>
      </c>
      <c r="E3" s="39" t="s">
        <v>103</v>
      </c>
      <c r="F3" s="39" t="s">
        <v>80</v>
      </c>
      <c r="G3" s="39" t="s">
        <v>86</v>
      </c>
      <c r="H3" s="39" t="s">
        <v>344</v>
      </c>
    </row>
    <row r="4" spans="1:11" x14ac:dyDescent="0.3">
      <c r="A4" s="19" t="s">
        <v>196</v>
      </c>
      <c r="B4" s="19" t="s">
        <v>345</v>
      </c>
      <c r="C4" s="19" t="s">
        <v>48</v>
      </c>
      <c r="D4" s="19" t="s">
        <v>187</v>
      </c>
      <c r="E4" s="3" t="s">
        <v>124</v>
      </c>
      <c r="F4" s="19" t="s">
        <v>183</v>
      </c>
      <c r="G4" s="19" t="s">
        <v>88</v>
      </c>
      <c r="H4" s="19" t="s">
        <v>115</v>
      </c>
    </row>
    <row r="5" spans="1:11" x14ac:dyDescent="0.3">
      <c r="A5" s="19" t="s">
        <v>249</v>
      </c>
      <c r="B5" s="19" t="s">
        <v>178</v>
      </c>
      <c r="C5" s="19" t="s">
        <v>189</v>
      </c>
      <c r="D5" s="19" t="s">
        <v>122</v>
      </c>
      <c r="E5" s="3" t="s">
        <v>269</v>
      </c>
      <c r="F5" s="19" t="s">
        <v>185</v>
      </c>
      <c r="G5" s="19" t="s">
        <v>96</v>
      </c>
      <c r="H5" s="19" t="s">
        <v>239</v>
      </c>
    </row>
    <row r="6" spans="1:11" x14ac:dyDescent="0.3">
      <c r="A6" s="19" t="s">
        <v>253</v>
      </c>
      <c r="B6" s="19" t="s">
        <v>147</v>
      </c>
      <c r="C6" s="19" t="s">
        <v>199</v>
      </c>
      <c r="D6" s="19" t="s">
        <v>162</v>
      </c>
      <c r="E6" s="3"/>
      <c r="F6" s="19" t="s">
        <v>194</v>
      </c>
      <c r="G6" s="19" t="s">
        <v>233</v>
      </c>
      <c r="H6" s="19" t="s">
        <v>257</v>
      </c>
    </row>
    <row r="7" spans="1:11" x14ac:dyDescent="0.3">
      <c r="A7" s="19" t="s">
        <v>289</v>
      </c>
      <c r="B7" s="19" t="s">
        <v>181</v>
      </c>
      <c r="C7" s="19" t="s">
        <v>209</v>
      </c>
      <c r="D7" s="19" t="s">
        <v>120</v>
      </c>
      <c r="E7" s="3"/>
      <c r="F7" s="19" t="s">
        <v>207</v>
      </c>
      <c r="G7" s="19" t="s">
        <v>241</v>
      </c>
      <c r="H7" s="19" t="s">
        <v>317</v>
      </c>
    </row>
    <row r="8" spans="1:11" x14ac:dyDescent="0.3">
      <c r="A8" s="19"/>
      <c r="B8" s="19" t="s">
        <v>283</v>
      </c>
      <c r="C8" s="19" t="s">
        <v>259</v>
      </c>
      <c r="D8" s="19" t="s">
        <v>192</v>
      </c>
      <c r="E8" s="3"/>
      <c r="F8" s="19" t="s">
        <v>211</v>
      </c>
      <c r="G8" s="19" t="s">
        <v>251</v>
      </c>
      <c r="H8" s="19" t="s">
        <v>346</v>
      </c>
    </row>
    <row r="9" spans="1:11" x14ac:dyDescent="0.3">
      <c r="A9" s="19"/>
      <c r="B9" s="19" t="s">
        <v>313</v>
      </c>
      <c r="C9" s="40" t="s">
        <v>40</v>
      </c>
      <c r="D9" s="19" t="s">
        <v>201</v>
      </c>
      <c r="E9" s="3"/>
      <c r="F9" s="19" t="s">
        <v>217</v>
      </c>
      <c r="G9" s="19" t="s">
        <v>255</v>
      </c>
      <c r="H9" s="3" t="s">
        <v>347</v>
      </c>
    </row>
    <row r="10" spans="1:11" x14ac:dyDescent="0.3">
      <c r="A10" s="19"/>
      <c r="B10" s="3"/>
      <c r="C10" s="19" t="s">
        <v>273</v>
      </c>
      <c r="D10" s="19" t="s">
        <v>203</v>
      </c>
      <c r="E10" s="3"/>
      <c r="F10" s="19" t="s">
        <v>219</v>
      </c>
      <c r="G10" s="19" t="s">
        <v>117</v>
      </c>
      <c r="H10" s="3"/>
    </row>
    <row r="11" spans="1:11" x14ac:dyDescent="0.3">
      <c r="A11" s="19"/>
      <c r="B11" s="3"/>
      <c r="C11" s="19" t="s">
        <v>277</v>
      </c>
      <c r="D11" s="19" t="s">
        <v>108</v>
      </c>
      <c r="E11" s="3"/>
      <c r="F11" s="19" t="s">
        <v>156</v>
      </c>
      <c r="G11" s="19" t="s">
        <v>293</v>
      </c>
      <c r="H11" s="3"/>
    </row>
    <row r="12" spans="1:11" x14ac:dyDescent="0.3">
      <c r="A12" s="19"/>
      <c r="B12" s="3"/>
      <c r="C12" s="19" t="s">
        <v>281</v>
      </c>
      <c r="D12" s="19" t="s">
        <v>145</v>
      </c>
      <c r="E12" s="3"/>
      <c r="F12" s="19" t="s">
        <v>227</v>
      </c>
      <c r="G12" s="19" t="s">
        <v>348</v>
      </c>
      <c r="H12" s="3"/>
      <c r="K12" s="43"/>
    </row>
    <row r="13" spans="1:11" x14ac:dyDescent="0.3">
      <c r="A13" s="19"/>
      <c r="B13" s="3"/>
      <c r="C13" s="19" t="s">
        <v>299</v>
      </c>
      <c r="D13" s="19" t="s">
        <v>205</v>
      </c>
      <c r="E13" s="3"/>
      <c r="F13" s="19" t="s">
        <v>229</v>
      </c>
      <c r="G13" s="3"/>
      <c r="H13" s="3"/>
    </row>
    <row r="14" spans="1:11" x14ac:dyDescent="0.3">
      <c r="A14" s="19"/>
      <c r="B14" s="3"/>
      <c r="C14" s="19" t="s">
        <v>305</v>
      </c>
      <c r="D14" s="19" t="s">
        <v>213</v>
      </c>
      <c r="E14" s="3"/>
      <c r="F14" s="19" t="s">
        <v>99</v>
      </c>
      <c r="G14" s="3"/>
      <c r="H14" s="3"/>
    </row>
    <row r="15" spans="1:11" x14ac:dyDescent="0.3">
      <c r="A15" s="19"/>
      <c r="B15" s="3"/>
      <c r="C15" s="19" t="s">
        <v>307</v>
      </c>
      <c r="D15" s="19" t="s">
        <v>215</v>
      </c>
      <c r="E15" s="3"/>
      <c r="F15" s="19" t="s">
        <v>231</v>
      </c>
      <c r="G15" s="3"/>
      <c r="H15" s="3"/>
    </row>
    <row r="16" spans="1:11" x14ac:dyDescent="0.3">
      <c r="A16" s="19"/>
      <c r="B16" s="3"/>
      <c r="C16" s="19" t="s">
        <v>327</v>
      </c>
      <c r="D16" s="19" t="s">
        <v>131</v>
      </c>
      <c r="E16" s="3"/>
      <c r="F16" s="19" t="s">
        <v>235</v>
      </c>
      <c r="G16" s="3"/>
      <c r="H16" s="3"/>
    </row>
    <row r="17" spans="1:8" x14ac:dyDescent="0.3">
      <c r="A17" s="19"/>
      <c r="B17" s="3"/>
      <c r="C17" s="19" t="s">
        <v>349</v>
      </c>
      <c r="D17" s="19" t="s">
        <v>221</v>
      </c>
      <c r="E17" s="3"/>
      <c r="F17" s="19" t="s">
        <v>245</v>
      </c>
      <c r="G17" s="3"/>
      <c r="H17" s="3"/>
    </row>
    <row r="18" spans="1:8" x14ac:dyDescent="0.3">
      <c r="A18" s="3"/>
      <c r="B18" s="3"/>
      <c r="C18" s="3"/>
      <c r="D18" s="19" t="s">
        <v>223</v>
      </c>
      <c r="E18" s="3"/>
      <c r="F18" s="19" t="s">
        <v>247</v>
      </c>
      <c r="G18" s="3"/>
      <c r="H18" s="3"/>
    </row>
    <row r="19" spans="1:8" x14ac:dyDescent="0.3">
      <c r="A19" s="3"/>
      <c r="B19" s="3"/>
      <c r="C19" s="3"/>
      <c r="D19" s="19" t="s">
        <v>93</v>
      </c>
      <c r="E19" s="3"/>
      <c r="F19" s="19" t="s">
        <v>261</v>
      </c>
      <c r="G19" s="3"/>
      <c r="H19" s="3"/>
    </row>
    <row r="20" spans="1:8" x14ac:dyDescent="0.3">
      <c r="A20" s="3"/>
      <c r="B20" s="3"/>
      <c r="C20" s="3"/>
      <c r="D20" s="19" t="s">
        <v>159</v>
      </c>
      <c r="E20" s="3"/>
      <c r="F20" s="19" t="s">
        <v>266</v>
      </c>
      <c r="G20" s="3"/>
      <c r="H20" s="3"/>
    </row>
    <row r="21" spans="1:8" x14ac:dyDescent="0.3">
      <c r="A21" s="3"/>
      <c r="B21" s="3"/>
      <c r="C21" s="3"/>
      <c r="D21" s="19" t="s">
        <v>225</v>
      </c>
      <c r="E21" s="3"/>
      <c r="F21" s="19" t="s">
        <v>279</v>
      </c>
      <c r="G21" s="3"/>
      <c r="H21" s="3"/>
    </row>
    <row r="22" spans="1:8" x14ac:dyDescent="0.3">
      <c r="A22" s="3"/>
      <c r="B22" s="3"/>
      <c r="C22" s="3"/>
      <c r="D22" s="19" t="s">
        <v>237</v>
      </c>
      <c r="E22" s="3"/>
      <c r="F22" s="19" t="s">
        <v>287</v>
      </c>
      <c r="G22" s="3"/>
      <c r="H22" s="3"/>
    </row>
    <row r="23" spans="1:8" x14ac:dyDescent="0.3">
      <c r="A23" s="3"/>
      <c r="B23" s="3"/>
      <c r="C23" s="3"/>
      <c r="D23" s="19" t="s">
        <v>243</v>
      </c>
      <c r="E23" s="3"/>
      <c r="F23" s="19" t="s">
        <v>295</v>
      </c>
      <c r="G23" s="3"/>
      <c r="H23" s="3"/>
    </row>
    <row r="24" spans="1:8" x14ac:dyDescent="0.3">
      <c r="A24" s="3"/>
      <c r="B24" s="3"/>
      <c r="C24" s="3"/>
      <c r="D24" s="19" t="s">
        <v>264</v>
      </c>
      <c r="E24" s="3"/>
      <c r="F24" s="19" t="s">
        <v>301</v>
      </c>
      <c r="G24" s="3"/>
      <c r="H24" s="3"/>
    </row>
    <row r="25" spans="1:8" x14ac:dyDescent="0.3">
      <c r="A25" s="3"/>
      <c r="B25" s="3"/>
      <c r="C25" s="3"/>
      <c r="D25" s="19" t="s">
        <v>271</v>
      </c>
      <c r="E25" s="3"/>
      <c r="F25" s="19" t="s">
        <v>303</v>
      </c>
      <c r="G25" s="3"/>
      <c r="H25" s="3"/>
    </row>
    <row r="26" spans="1:8" x14ac:dyDescent="0.3">
      <c r="A26" s="3"/>
      <c r="B26" s="3"/>
      <c r="C26" s="3"/>
      <c r="D26" s="19" t="s">
        <v>275</v>
      </c>
      <c r="E26" s="3"/>
      <c r="F26" s="19" t="s">
        <v>315</v>
      </c>
      <c r="G26" s="3"/>
      <c r="H26" s="3"/>
    </row>
    <row r="27" spans="1:8" x14ac:dyDescent="0.3">
      <c r="A27" s="3"/>
      <c r="B27" s="3"/>
      <c r="C27" s="3"/>
      <c r="D27" s="19" t="s">
        <v>285</v>
      </c>
      <c r="E27" s="3"/>
      <c r="F27" s="19" t="s">
        <v>319</v>
      </c>
      <c r="G27" s="3"/>
      <c r="H27" s="3"/>
    </row>
    <row r="28" spans="1:8" x14ac:dyDescent="0.3">
      <c r="A28" s="3"/>
      <c r="B28" s="3"/>
      <c r="C28" s="3"/>
      <c r="D28" s="19" t="s">
        <v>291</v>
      </c>
      <c r="E28" s="3"/>
      <c r="F28" s="19" t="s">
        <v>329</v>
      </c>
      <c r="G28" s="3"/>
      <c r="H28" s="3"/>
    </row>
    <row r="29" spans="1:8" x14ac:dyDescent="0.3">
      <c r="A29" s="3"/>
      <c r="B29" s="3"/>
      <c r="C29" s="3"/>
      <c r="D29" s="19" t="s">
        <v>297</v>
      </c>
      <c r="E29" s="3"/>
      <c r="F29" s="19" t="s">
        <v>335</v>
      </c>
      <c r="G29" s="3"/>
      <c r="H29" s="3"/>
    </row>
    <row r="30" spans="1:8" x14ac:dyDescent="0.3">
      <c r="A30" s="3"/>
      <c r="B30" s="3"/>
      <c r="C30" s="3"/>
      <c r="D30" s="19" t="s">
        <v>309</v>
      </c>
      <c r="E30" s="3"/>
      <c r="F30" s="19" t="s">
        <v>339</v>
      </c>
      <c r="G30" s="3"/>
      <c r="H30" s="3"/>
    </row>
    <row r="31" spans="1:8" x14ac:dyDescent="0.3">
      <c r="A31" s="3"/>
      <c r="B31" s="3"/>
      <c r="C31" s="3"/>
      <c r="D31" s="19" t="s">
        <v>311</v>
      </c>
      <c r="E31" s="3"/>
      <c r="F31" s="40" t="s">
        <v>30</v>
      </c>
      <c r="G31" s="3"/>
      <c r="H31" s="3"/>
    </row>
    <row r="32" spans="1:8" x14ac:dyDescent="0.3">
      <c r="A32" s="3"/>
      <c r="B32" s="3"/>
      <c r="C32" s="3"/>
      <c r="D32" s="19" t="s">
        <v>321</v>
      </c>
      <c r="E32" s="3"/>
      <c r="F32" s="19" t="s">
        <v>350</v>
      </c>
      <c r="G32" s="3"/>
      <c r="H32" s="3"/>
    </row>
    <row r="33" spans="1:10" x14ac:dyDescent="0.3">
      <c r="A33" s="3"/>
      <c r="B33" s="3"/>
      <c r="C33" s="3"/>
      <c r="D33" s="19" t="s">
        <v>323</v>
      </c>
      <c r="E33" s="3"/>
      <c r="F33" s="19" t="s">
        <v>351</v>
      </c>
      <c r="G33" s="3"/>
      <c r="H33" s="3"/>
    </row>
    <row r="34" spans="1:10" x14ac:dyDescent="0.3">
      <c r="A34" s="3"/>
      <c r="B34" s="3"/>
      <c r="C34" s="3"/>
      <c r="D34" s="19" t="s">
        <v>325</v>
      </c>
      <c r="E34" s="3"/>
      <c r="F34" s="19" t="s">
        <v>352</v>
      </c>
      <c r="G34" s="3"/>
      <c r="H34" s="3"/>
    </row>
    <row r="35" spans="1:10" x14ac:dyDescent="0.3">
      <c r="A35" s="3"/>
      <c r="B35" s="3"/>
      <c r="C35" s="3"/>
      <c r="D35" s="19" t="s">
        <v>331</v>
      </c>
      <c r="E35" s="3"/>
      <c r="F35" s="19" t="s">
        <v>353</v>
      </c>
      <c r="G35" s="3"/>
      <c r="H35" s="3"/>
    </row>
    <row r="36" spans="1:10" x14ac:dyDescent="0.3">
      <c r="A36" s="3"/>
      <c r="B36" s="3"/>
      <c r="C36" s="3"/>
      <c r="D36" s="19" t="s">
        <v>333</v>
      </c>
      <c r="E36" s="3"/>
      <c r="F36" s="19" t="s">
        <v>354</v>
      </c>
      <c r="G36" s="3"/>
      <c r="H36" s="3"/>
    </row>
    <row r="37" spans="1:10" x14ac:dyDescent="0.3">
      <c r="A37" s="3"/>
      <c r="B37" s="3"/>
      <c r="C37" s="3"/>
      <c r="D37" s="19" t="s">
        <v>337</v>
      </c>
      <c r="E37" s="3"/>
      <c r="F37" s="19" t="s">
        <v>355</v>
      </c>
      <c r="G37" s="3"/>
      <c r="H37" s="3"/>
    </row>
    <row r="38" spans="1:10" x14ac:dyDescent="0.3">
      <c r="A38" s="3"/>
      <c r="B38" s="3"/>
      <c r="C38" s="3"/>
      <c r="D38" s="19" t="s">
        <v>341</v>
      </c>
      <c r="E38" s="3"/>
      <c r="F38" s="19" t="s">
        <v>356</v>
      </c>
      <c r="G38" s="3"/>
      <c r="H38" s="3"/>
    </row>
    <row r="39" spans="1:10" x14ac:dyDescent="0.3">
      <c r="A39" s="3"/>
      <c r="B39" s="3"/>
      <c r="C39" s="3"/>
      <c r="D39" s="19" t="s">
        <v>357</v>
      </c>
      <c r="E39" s="3"/>
      <c r="F39" s="19" t="s">
        <v>358</v>
      </c>
      <c r="G39" s="3"/>
      <c r="H39" s="3"/>
    </row>
    <row r="40" spans="1:10" x14ac:dyDescent="0.3">
      <c r="A40" s="3"/>
      <c r="B40" s="3"/>
      <c r="C40" s="3"/>
      <c r="D40" s="19" t="s">
        <v>134</v>
      </c>
      <c r="E40" s="3"/>
      <c r="F40" s="19" t="s">
        <v>359</v>
      </c>
      <c r="G40" s="3"/>
      <c r="H40" s="3"/>
    </row>
    <row r="41" spans="1:10" x14ac:dyDescent="0.3">
      <c r="A41" s="3"/>
      <c r="B41" s="3"/>
      <c r="C41" s="3"/>
      <c r="D41" s="19" t="s">
        <v>360</v>
      </c>
      <c r="E41" s="3"/>
      <c r="F41" s="19" t="s">
        <v>361</v>
      </c>
      <c r="G41" s="3"/>
      <c r="H41" s="3"/>
    </row>
    <row r="42" spans="1:10" x14ac:dyDescent="0.3">
      <c r="A42" s="3"/>
      <c r="B42" s="3"/>
      <c r="C42" s="3"/>
      <c r="D42" s="19" t="s">
        <v>362</v>
      </c>
      <c r="E42" s="3"/>
      <c r="F42" s="3"/>
      <c r="G42" s="3"/>
      <c r="H42" s="3"/>
    </row>
    <row r="43" spans="1:10" x14ac:dyDescent="0.3">
      <c r="A43" s="3"/>
      <c r="B43" s="3"/>
      <c r="C43" s="3"/>
      <c r="D43" s="19" t="s">
        <v>363</v>
      </c>
      <c r="E43" s="3"/>
      <c r="F43" s="3"/>
      <c r="G43" s="3"/>
      <c r="H43" s="3"/>
    </row>
    <row r="44" spans="1:10" x14ac:dyDescent="0.3">
      <c r="A44" s="3"/>
      <c r="B44" s="3"/>
      <c r="C44" s="3"/>
      <c r="D44" s="19" t="s">
        <v>364</v>
      </c>
      <c r="E44" s="3"/>
      <c r="F44" s="3"/>
      <c r="G44" s="3"/>
      <c r="H44" s="3"/>
    </row>
    <row r="45" spans="1:10" x14ac:dyDescent="0.3">
      <c r="A45" s="3"/>
      <c r="B45" s="3"/>
      <c r="C45" s="3"/>
      <c r="D45" s="19" t="s">
        <v>365</v>
      </c>
      <c r="E45" s="3"/>
      <c r="F45" s="3"/>
      <c r="G45" s="3"/>
      <c r="H45" s="3"/>
    </row>
    <row r="46" spans="1:10" x14ac:dyDescent="0.3">
      <c r="A46" s="3"/>
      <c r="B46" s="3"/>
      <c r="C46" s="3"/>
      <c r="D46" s="19" t="s">
        <v>366</v>
      </c>
      <c r="E46" s="3"/>
      <c r="F46" s="3"/>
      <c r="G46" s="3"/>
      <c r="H46" s="3"/>
    </row>
    <row r="47" spans="1:10" x14ac:dyDescent="0.3">
      <c r="A47" s="41"/>
      <c r="B47" s="41"/>
      <c r="C47" s="41"/>
      <c r="D47" s="42" t="s">
        <v>367</v>
      </c>
      <c r="E47" s="41"/>
      <c r="F47" s="41"/>
      <c r="G47" s="41"/>
      <c r="H47" s="41"/>
      <c r="J47" s="43"/>
    </row>
    <row r="48" spans="1:10" x14ac:dyDescent="0.3">
      <c r="C48" s="20"/>
    </row>
  </sheetData>
  <phoneticPr fontId="20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414"/>
  <sheetViews>
    <sheetView zoomScale="80" zoomScaleNormal="80" workbookViewId="0">
      <pane xSplit="1" ySplit="4" topLeftCell="D5" activePane="bottomRight" state="frozen"/>
      <selection pane="topRight"/>
      <selection pane="bottomLeft"/>
      <selection pane="bottomRight" activeCell="E50" sqref="E50"/>
    </sheetView>
  </sheetViews>
  <sheetFormatPr defaultColWidth="9" defaultRowHeight="14" x14ac:dyDescent="0.3"/>
  <cols>
    <col min="1" max="1" width="39.4140625" style="9" customWidth="1"/>
    <col min="2" max="2" width="37.25" style="10" customWidth="1"/>
    <col min="3" max="3" width="37.83203125" style="10" customWidth="1"/>
    <col min="4" max="4" width="35.75" style="10" customWidth="1"/>
    <col min="5" max="5" width="32.33203125" style="10" customWidth="1"/>
    <col min="6" max="6" width="14.1640625" customWidth="1"/>
    <col min="7" max="7" width="9.1640625" style="11"/>
  </cols>
  <sheetData>
    <row r="1" spans="1:9" x14ac:dyDescent="0.3">
      <c r="A1" s="12" t="s">
        <v>368</v>
      </c>
      <c r="B1" s="13"/>
      <c r="C1" s="13"/>
      <c r="D1" s="13"/>
      <c r="E1" s="13"/>
    </row>
    <row r="2" spans="1:9" x14ac:dyDescent="0.3">
      <c r="A2" s="13"/>
      <c r="B2" s="13"/>
      <c r="C2" s="13"/>
      <c r="D2" s="13"/>
      <c r="E2" s="13"/>
    </row>
    <row r="3" spans="1:9" s="7" customFormat="1" ht="15" x14ac:dyDescent="0.3">
      <c r="A3" s="14" t="s">
        <v>170</v>
      </c>
      <c r="B3" s="14" t="s">
        <v>169</v>
      </c>
      <c r="C3" s="15" t="s">
        <v>82</v>
      </c>
      <c r="D3" s="14" t="s">
        <v>83</v>
      </c>
      <c r="E3" s="14" t="s">
        <v>369</v>
      </c>
    </row>
    <row r="4" spans="1:9" s="8" customFormat="1" ht="13" x14ac:dyDescent="0.3">
      <c r="A4" s="16" t="s">
        <v>257</v>
      </c>
      <c r="B4" s="17" t="s">
        <v>105</v>
      </c>
      <c r="C4" s="18" t="s">
        <v>178</v>
      </c>
      <c r="D4" s="16" t="s">
        <v>192</v>
      </c>
      <c r="E4" s="19" t="s">
        <v>124</v>
      </c>
      <c r="F4" s="20"/>
      <c r="G4" s="21"/>
    </row>
    <row r="5" spans="1:9" s="8" customFormat="1" ht="13" x14ac:dyDescent="0.3">
      <c r="A5" s="16" t="s">
        <v>235</v>
      </c>
      <c r="B5" s="16" t="s">
        <v>370</v>
      </c>
      <c r="C5" s="18" t="s">
        <v>181</v>
      </c>
      <c r="D5" s="16" t="s">
        <v>178</v>
      </c>
      <c r="E5" s="19" t="s">
        <v>345</v>
      </c>
      <c r="F5" s="20"/>
      <c r="G5" s="21"/>
    </row>
    <row r="6" spans="1:9" s="8" customFormat="1" ht="13" x14ac:dyDescent="0.3">
      <c r="A6" s="16" t="s">
        <v>321</v>
      </c>
      <c r="B6" s="16" t="s">
        <v>178</v>
      </c>
      <c r="C6" s="18" t="s">
        <v>124</v>
      </c>
      <c r="D6" s="16" t="s">
        <v>162</v>
      </c>
      <c r="E6" s="19" t="s">
        <v>178</v>
      </c>
      <c r="F6" s="22"/>
      <c r="G6" s="21"/>
    </row>
    <row r="7" spans="1:9" s="8" customFormat="1" ht="13" x14ac:dyDescent="0.3">
      <c r="A7" s="16" t="s">
        <v>371</v>
      </c>
      <c r="B7" s="16" t="s">
        <v>253</v>
      </c>
      <c r="C7" s="18" t="s">
        <v>313</v>
      </c>
      <c r="D7" s="16" t="s">
        <v>147</v>
      </c>
      <c r="E7" s="19" t="s">
        <v>147</v>
      </c>
      <c r="F7" s="22"/>
      <c r="G7" s="21"/>
    </row>
    <row r="8" spans="1:9" s="8" customFormat="1" ht="13" x14ac:dyDescent="0.3">
      <c r="A8" s="16" t="s">
        <v>372</v>
      </c>
      <c r="B8" s="16" t="s">
        <v>162</v>
      </c>
      <c r="C8" s="18" t="s">
        <v>345</v>
      </c>
      <c r="D8" s="16" t="s">
        <v>235</v>
      </c>
      <c r="E8" s="23" t="s">
        <v>48</v>
      </c>
      <c r="G8" s="21"/>
      <c r="I8" s="24"/>
    </row>
    <row r="9" spans="1:9" s="8" customFormat="1" ht="13" x14ac:dyDescent="0.3">
      <c r="A9" s="16" t="s">
        <v>373</v>
      </c>
      <c r="B9" s="16" t="s">
        <v>159</v>
      </c>
      <c r="C9" s="18" t="s">
        <v>120</v>
      </c>
      <c r="D9" s="16" t="s">
        <v>345</v>
      </c>
      <c r="E9" s="19" t="s">
        <v>181</v>
      </c>
      <c r="F9" s="20"/>
      <c r="G9" s="21"/>
      <c r="I9" s="25"/>
    </row>
    <row r="10" spans="1:9" s="8" customFormat="1" ht="13" x14ac:dyDescent="0.3">
      <c r="A10" s="16" t="s">
        <v>374</v>
      </c>
      <c r="B10" s="16" t="s">
        <v>375</v>
      </c>
      <c r="C10" s="18" t="s">
        <v>375</v>
      </c>
      <c r="D10" s="16" t="s">
        <v>213</v>
      </c>
      <c r="E10" s="19" t="s">
        <v>183</v>
      </c>
      <c r="F10" s="22"/>
      <c r="G10" s="21"/>
    </row>
    <row r="11" spans="1:9" s="8" customFormat="1" ht="13" x14ac:dyDescent="0.3">
      <c r="A11" s="16" t="s">
        <v>201</v>
      </c>
      <c r="B11" s="16" t="s">
        <v>345</v>
      </c>
      <c r="C11" s="18" t="s">
        <v>303</v>
      </c>
      <c r="D11" s="16" t="s">
        <v>88</v>
      </c>
      <c r="E11" s="19" t="s">
        <v>185</v>
      </c>
      <c r="F11" s="22"/>
      <c r="G11" s="21"/>
    </row>
    <row r="12" spans="1:9" s="8" customFormat="1" ht="13" x14ac:dyDescent="0.3">
      <c r="A12" s="16" t="s">
        <v>376</v>
      </c>
      <c r="B12" s="16" t="s">
        <v>377</v>
      </c>
      <c r="C12" s="18" t="s">
        <v>283</v>
      </c>
      <c r="D12" s="16" t="s">
        <v>159</v>
      </c>
      <c r="E12" s="19" t="s">
        <v>187</v>
      </c>
      <c r="F12" s="20"/>
      <c r="G12" s="21"/>
    </row>
    <row r="13" spans="1:9" s="8" customFormat="1" ht="13" x14ac:dyDescent="0.3">
      <c r="A13" s="16" t="s">
        <v>317</v>
      </c>
      <c r="B13" s="16" t="s">
        <v>378</v>
      </c>
      <c r="C13" s="18" t="s">
        <v>217</v>
      </c>
      <c r="D13" s="16" t="s">
        <v>122</v>
      </c>
      <c r="E13" s="19" t="s">
        <v>122</v>
      </c>
      <c r="F13" s="20"/>
      <c r="G13" s="21"/>
    </row>
    <row r="14" spans="1:9" s="8" customFormat="1" ht="13" x14ac:dyDescent="0.3">
      <c r="A14" s="16" t="s">
        <v>249</v>
      </c>
      <c r="B14" s="16" t="s">
        <v>192</v>
      </c>
      <c r="C14" s="18" t="s">
        <v>379</v>
      </c>
      <c r="D14" s="16" t="s">
        <v>301</v>
      </c>
      <c r="E14" s="19" t="s">
        <v>189</v>
      </c>
      <c r="F14" s="20"/>
      <c r="G14" s="21"/>
    </row>
    <row r="15" spans="1:9" s="8" customFormat="1" ht="13" x14ac:dyDescent="0.3">
      <c r="A15" s="16" t="s">
        <v>380</v>
      </c>
      <c r="B15" s="16" t="s">
        <v>381</v>
      </c>
      <c r="C15" s="18" t="s">
        <v>269</v>
      </c>
      <c r="D15" s="16" t="s">
        <v>255</v>
      </c>
      <c r="E15" s="19" t="s">
        <v>162</v>
      </c>
      <c r="F15" s="22"/>
      <c r="G15" s="21"/>
    </row>
    <row r="16" spans="1:9" s="8" customFormat="1" ht="13" x14ac:dyDescent="0.3">
      <c r="A16" s="16" t="s">
        <v>382</v>
      </c>
      <c r="B16" s="16" t="s">
        <v>48</v>
      </c>
      <c r="C16" s="18" t="s">
        <v>147</v>
      </c>
      <c r="D16" s="16" t="s">
        <v>215</v>
      </c>
      <c r="E16" s="19" t="s">
        <v>88</v>
      </c>
      <c r="F16" s="22"/>
      <c r="G16" s="21"/>
    </row>
    <row r="17" spans="1:7" s="8" customFormat="1" ht="13" x14ac:dyDescent="0.3">
      <c r="A17" s="16" t="s">
        <v>383</v>
      </c>
      <c r="B17" s="16" t="s">
        <v>124</v>
      </c>
      <c r="C17" s="18" t="s">
        <v>108</v>
      </c>
      <c r="D17" s="16" t="s">
        <v>120</v>
      </c>
      <c r="E17" s="19" t="s">
        <v>120</v>
      </c>
      <c r="F17" s="22"/>
      <c r="G17" s="21"/>
    </row>
    <row r="18" spans="1:7" s="8" customFormat="1" ht="13" x14ac:dyDescent="0.3">
      <c r="A18" s="16" t="s">
        <v>384</v>
      </c>
      <c r="B18" s="16" t="s">
        <v>147</v>
      </c>
      <c r="C18" s="18" t="s">
        <v>102</v>
      </c>
      <c r="D18" s="16" t="s">
        <v>201</v>
      </c>
      <c r="E18" s="19" t="s">
        <v>192</v>
      </c>
      <c r="F18" s="22"/>
      <c r="G18" s="21"/>
    </row>
    <row r="19" spans="1:7" s="8" customFormat="1" ht="13" x14ac:dyDescent="0.3">
      <c r="A19" s="16" t="s">
        <v>385</v>
      </c>
      <c r="B19" s="16" t="s">
        <v>205</v>
      </c>
      <c r="C19" s="18" t="s">
        <v>266</v>
      </c>
      <c r="D19" s="16" t="s">
        <v>227</v>
      </c>
      <c r="E19" s="19" t="s">
        <v>194</v>
      </c>
      <c r="F19" s="22"/>
      <c r="G19" s="21"/>
    </row>
    <row r="20" spans="1:7" s="8" customFormat="1" ht="13" x14ac:dyDescent="0.3">
      <c r="A20" s="16" t="s">
        <v>255</v>
      </c>
      <c r="B20" s="16" t="s">
        <v>386</v>
      </c>
      <c r="C20" s="18" t="s">
        <v>185</v>
      </c>
      <c r="D20" s="16" t="s">
        <v>181</v>
      </c>
      <c r="E20" s="19" t="s">
        <v>196</v>
      </c>
      <c r="F20" s="22"/>
      <c r="G20" s="21"/>
    </row>
    <row r="21" spans="1:7" s="8" customFormat="1" ht="13" x14ac:dyDescent="0.3">
      <c r="A21" s="16" t="s">
        <v>387</v>
      </c>
      <c r="B21" s="16" t="s">
        <v>181</v>
      </c>
      <c r="C21" s="18" t="s">
        <v>388</v>
      </c>
      <c r="D21" s="16" t="s">
        <v>219</v>
      </c>
      <c r="E21" s="19" t="s">
        <v>115</v>
      </c>
      <c r="F21" s="20"/>
      <c r="G21" s="21"/>
    </row>
    <row r="22" spans="1:7" s="8" customFormat="1" ht="13" x14ac:dyDescent="0.3">
      <c r="A22" s="16" t="s">
        <v>389</v>
      </c>
      <c r="B22" s="16" t="s">
        <v>309</v>
      </c>
      <c r="C22" s="18" t="s">
        <v>211</v>
      </c>
      <c r="D22" s="16" t="s">
        <v>279</v>
      </c>
      <c r="E22" s="19" t="s">
        <v>96</v>
      </c>
      <c r="F22" s="20"/>
      <c r="G22" s="21"/>
    </row>
    <row r="23" spans="1:7" s="8" customFormat="1" ht="13" x14ac:dyDescent="0.3">
      <c r="A23" s="16" t="s">
        <v>233</v>
      </c>
      <c r="B23" s="16" t="s">
        <v>390</v>
      </c>
      <c r="C23" s="18" t="s">
        <v>194</v>
      </c>
      <c r="D23" s="16" t="s">
        <v>203</v>
      </c>
      <c r="E23" s="19" t="s">
        <v>199</v>
      </c>
      <c r="F23" s="20"/>
      <c r="G23" s="21"/>
    </row>
    <row r="24" spans="1:7" s="8" customFormat="1" ht="13" x14ac:dyDescent="0.3">
      <c r="A24" s="16" t="s">
        <v>217</v>
      </c>
      <c r="B24" s="16" t="s">
        <v>391</v>
      </c>
      <c r="C24" s="18" t="s">
        <v>156</v>
      </c>
      <c r="D24" s="16" t="s">
        <v>357</v>
      </c>
      <c r="E24" s="19" t="s">
        <v>201</v>
      </c>
      <c r="F24" s="22"/>
      <c r="G24" s="21"/>
    </row>
    <row r="25" spans="1:7" s="8" customFormat="1" ht="13" x14ac:dyDescent="0.3">
      <c r="A25" s="16" t="s">
        <v>388</v>
      </c>
      <c r="B25" s="16" t="s">
        <v>392</v>
      </c>
      <c r="C25" s="18" t="s">
        <v>372</v>
      </c>
      <c r="D25" s="16" t="s">
        <v>96</v>
      </c>
      <c r="E25" s="19" t="s">
        <v>203</v>
      </c>
      <c r="F25" s="20"/>
      <c r="G25" s="21"/>
    </row>
    <row r="26" spans="1:7" s="8" customFormat="1" ht="13" x14ac:dyDescent="0.3">
      <c r="A26" s="16" t="s">
        <v>393</v>
      </c>
      <c r="B26" s="16" t="s">
        <v>394</v>
      </c>
      <c r="C26" s="18" t="s">
        <v>395</v>
      </c>
      <c r="D26" s="16" t="s">
        <v>309</v>
      </c>
      <c r="E26" s="19" t="s">
        <v>108</v>
      </c>
      <c r="F26" s="22"/>
      <c r="G26" s="21"/>
    </row>
    <row r="27" spans="1:7" s="8" customFormat="1" ht="13" x14ac:dyDescent="0.3">
      <c r="A27" s="16" t="s">
        <v>396</v>
      </c>
      <c r="B27" s="16" t="s">
        <v>225</v>
      </c>
      <c r="C27" s="18" t="s">
        <v>223</v>
      </c>
      <c r="D27" s="16" t="s">
        <v>264</v>
      </c>
      <c r="E27" s="19" t="s">
        <v>145</v>
      </c>
      <c r="F27" s="22"/>
      <c r="G27" s="21"/>
    </row>
    <row r="28" spans="1:7" s="8" customFormat="1" ht="13" x14ac:dyDescent="0.3">
      <c r="A28" s="16" t="s">
        <v>397</v>
      </c>
      <c r="B28" s="16" t="s">
        <v>357</v>
      </c>
      <c r="C28" s="18" t="s">
        <v>187</v>
      </c>
      <c r="D28" s="16" t="s">
        <v>205</v>
      </c>
      <c r="E28" s="19" t="s">
        <v>205</v>
      </c>
      <c r="F28" s="20"/>
      <c r="G28" s="21"/>
    </row>
    <row r="29" spans="1:7" s="8" customFormat="1" ht="13" x14ac:dyDescent="0.3">
      <c r="A29" s="16" t="s">
        <v>398</v>
      </c>
      <c r="B29" s="16" t="s">
        <v>399</v>
      </c>
      <c r="C29" s="18" t="s">
        <v>183</v>
      </c>
      <c r="D29" s="16" t="s">
        <v>223</v>
      </c>
      <c r="E29" s="19" t="s">
        <v>207</v>
      </c>
      <c r="F29" s="20"/>
      <c r="G29" s="21"/>
    </row>
    <row r="30" spans="1:7" s="8" customFormat="1" ht="13" x14ac:dyDescent="0.3">
      <c r="A30" s="16" t="s">
        <v>88</v>
      </c>
      <c r="B30" s="16" t="s">
        <v>400</v>
      </c>
      <c r="C30" s="18" t="s">
        <v>399</v>
      </c>
      <c r="D30" s="16" t="s">
        <v>131</v>
      </c>
      <c r="E30" s="19" t="s">
        <v>209</v>
      </c>
      <c r="F30" s="22"/>
      <c r="G30" s="21"/>
    </row>
    <row r="31" spans="1:7" s="8" customFormat="1" ht="13" x14ac:dyDescent="0.3">
      <c r="A31" s="16" t="s">
        <v>40</v>
      </c>
      <c r="B31" s="16" t="s">
        <v>401</v>
      </c>
      <c r="C31" s="18" t="s">
        <v>402</v>
      </c>
      <c r="D31" s="16" t="s">
        <v>261</v>
      </c>
      <c r="E31" s="19" t="s">
        <v>211</v>
      </c>
      <c r="F31" s="20"/>
      <c r="G31" s="21"/>
    </row>
    <row r="32" spans="1:7" s="8" customFormat="1" ht="13" x14ac:dyDescent="0.3">
      <c r="A32" s="16" t="s">
        <v>403</v>
      </c>
      <c r="B32" s="16" t="s">
        <v>283</v>
      </c>
      <c r="C32" s="18" t="s">
        <v>305</v>
      </c>
      <c r="D32" s="16" t="s">
        <v>217</v>
      </c>
      <c r="E32" s="19" t="s">
        <v>213</v>
      </c>
      <c r="F32" s="22"/>
      <c r="G32" s="21"/>
    </row>
    <row r="33" spans="1:7" s="8" customFormat="1" ht="13" x14ac:dyDescent="0.3">
      <c r="A33" s="16" t="s">
        <v>131</v>
      </c>
      <c r="B33" s="16" t="s">
        <v>404</v>
      </c>
      <c r="C33" s="18" t="s">
        <v>231</v>
      </c>
      <c r="D33" s="16" t="s">
        <v>347</v>
      </c>
      <c r="E33" s="19" t="s">
        <v>215</v>
      </c>
      <c r="F33" s="20"/>
      <c r="G33" s="21"/>
    </row>
    <row r="34" spans="1:7" s="8" customFormat="1" ht="13" x14ac:dyDescent="0.3">
      <c r="A34" s="16" t="s">
        <v>275</v>
      </c>
      <c r="B34" s="16" t="s">
        <v>405</v>
      </c>
      <c r="C34" s="18" t="s">
        <v>321</v>
      </c>
      <c r="D34" s="16" t="s">
        <v>187</v>
      </c>
      <c r="E34" s="19" t="s">
        <v>217</v>
      </c>
      <c r="G34" s="21"/>
    </row>
    <row r="35" spans="1:7" s="8" customFormat="1" ht="13" x14ac:dyDescent="0.3">
      <c r="A35" s="16" t="s">
        <v>395</v>
      </c>
      <c r="B35" s="16" t="s">
        <v>406</v>
      </c>
      <c r="C35" s="18" t="s">
        <v>201</v>
      </c>
      <c r="D35" s="16" t="s">
        <v>194</v>
      </c>
      <c r="E35" s="19" t="s">
        <v>131</v>
      </c>
      <c r="G35" s="21"/>
    </row>
    <row r="36" spans="1:7" s="8" customFormat="1" ht="13" x14ac:dyDescent="0.3">
      <c r="A36" s="16" t="s">
        <v>185</v>
      </c>
      <c r="B36" s="16" t="s">
        <v>183</v>
      </c>
      <c r="C36" s="18" t="s">
        <v>407</v>
      </c>
      <c r="D36" s="16" t="s">
        <v>40</v>
      </c>
      <c r="E36" s="19" t="s">
        <v>219</v>
      </c>
      <c r="G36" s="21"/>
    </row>
    <row r="37" spans="1:7" s="8" customFormat="1" ht="13" x14ac:dyDescent="0.3">
      <c r="A37" s="16" t="s">
        <v>189</v>
      </c>
      <c r="B37" s="16" t="s">
        <v>408</v>
      </c>
      <c r="C37" s="18" t="s">
        <v>409</v>
      </c>
      <c r="D37" s="16" t="s">
        <v>48</v>
      </c>
      <c r="E37" s="19" t="s">
        <v>221</v>
      </c>
      <c r="G37" s="21"/>
    </row>
    <row r="38" spans="1:7" s="8" customFormat="1" ht="13" x14ac:dyDescent="0.3">
      <c r="A38" s="16" t="s">
        <v>410</v>
      </c>
      <c r="B38" s="16" t="s">
        <v>122</v>
      </c>
      <c r="C38" s="18" t="s">
        <v>189</v>
      </c>
      <c r="D38" s="16" t="s">
        <v>233</v>
      </c>
      <c r="E38" s="19" t="s">
        <v>156</v>
      </c>
      <c r="G38" s="21"/>
    </row>
    <row r="39" spans="1:7" s="8" customFormat="1" ht="13" x14ac:dyDescent="0.3">
      <c r="A39" s="16" t="s">
        <v>266</v>
      </c>
      <c r="B39" s="16" t="s">
        <v>411</v>
      </c>
      <c r="C39" s="18" t="s">
        <v>412</v>
      </c>
      <c r="D39" s="16" t="s">
        <v>225</v>
      </c>
      <c r="E39" s="19" t="s">
        <v>223</v>
      </c>
      <c r="G39" s="21"/>
    </row>
    <row r="40" spans="1:7" s="8" customFormat="1" ht="13" x14ac:dyDescent="0.3">
      <c r="A40" s="16" t="s">
        <v>30</v>
      </c>
      <c r="B40" s="16" t="s">
        <v>108</v>
      </c>
      <c r="C40" s="18" t="s">
        <v>413</v>
      </c>
      <c r="D40" s="16" t="s">
        <v>145</v>
      </c>
      <c r="E40" s="19" t="s">
        <v>93</v>
      </c>
      <c r="G40" s="21"/>
    </row>
    <row r="41" spans="1:7" s="8" customFormat="1" ht="13" x14ac:dyDescent="0.3">
      <c r="A41" s="16" t="s">
        <v>414</v>
      </c>
      <c r="B41" s="16" t="s">
        <v>415</v>
      </c>
      <c r="C41" s="18" t="s">
        <v>416</v>
      </c>
      <c r="D41" s="16" t="s">
        <v>249</v>
      </c>
      <c r="E41" s="19" t="s">
        <v>159</v>
      </c>
      <c r="G41" s="21"/>
    </row>
    <row r="42" spans="1:7" s="8" customFormat="1" ht="13" x14ac:dyDescent="0.3">
      <c r="A42" s="16" t="s">
        <v>417</v>
      </c>
      <c r="B42" s="16" t="s">
        <v>127</v>
      </c>
      <c r="C42" s="18" t="s">
        <v>418</v>
      </c>
      <c r="D42" s="16" t="s">
        <v>275</v>
      </c>
      <c r="E42" s="19" t="s">
        <v>225</v>
      </c>
      <c r="G42" s="21"/>
    </row>
    <row r="43" spans="1:7" s="8" customFormat="1" ht="13" x14ac:dyDescent="0.3">
      <c r="A43" s="16" t="s">
        <v>295</v>
      </c>
      <c r="B43" s="16" t="s">
        <v>143</v>
      </c>
      <c r="C43" s="18" t="s">
        <v>419</v>
      </c>
      <c r="D43" s="16" t="s">
        <v>99</v>
      </c>
      <c r="E43" s="19" t="s">
        <v>227</v>
      </c>
      <c r="G43" s="21"/>
    </row>
    <row r="44" spans="1:7" s="8" customFormat="1" ht="13" x14ac:dyDescent="0.3">
      <c r="A44" s="16" t="s">
        <v>99</v>
      </c>
      <c r="B44" s="16" t="s">
        <v>223</v>
      </c>
      <c r="C44" s="18" t="s">
        <v>420</v>
      </c>
      <c r="D44" s="16" t="s">
        <v>243</v>
      </c>
      <c r="E44" s="19" t="s">
        <v>229</v>
      </c>
      <c r="G44" s="21"/>
    </row>
    <row r="45" spans="1:7" s="8" customFormat="1" ht="13" x14ac:dyDescent="0.3">
      <c r="A45" s="16" t="s">
        <v>120</v>
      </c>
      <c r="B45" s="16" t="s">
        <v>421</v>
      </c>
      <c r="C45" s="18" t="s">
        <v>122</v>
      </c>
      <c r="D45" s="16" t="s">
        <v>271</v>
      </c>
      <c r="E45" s="19" t="s">
        <v>99</v>
      </c>
      <c r="G45" s="21"/>
    </row>
    <row r="46" spans="1:7" s="8" customFormat="1" ht="13" x14ac:dyDescent="0.3">
      <c r="A46" s="16" t="s">
        <v>422</v>
      </c>
      <c r="B46" s="16" t="s">
        <v>423</v>
      </c>
      <c r="C46" s="18" t="s">
        <v>48</v>
      </c>
      <c r="D46" s="16" t="s">
        <v>307</v>
      </c>
      <c r="E46" s="19" t="s">
        <v>231</v>
      </c>
      <c r="G46" s="21"/>
    </row>
    <row r="47" spans="1:7" s="8" customFormat="1" ht="13" x14ac:dyDescent="0.3">
      <c r="A47" s="16" t="s">
        <v>124</v>
      </c>
      <c r="B47" s="16" t="s">
        <v>264</v>
      </c>
      <c r="C47" s="18" t="s">
        <v>424</v>
      </c>
      <c r="D47" s="16" t="s">
        <v>108</v>
      </c>
      <c r="E47" s="19" t="s">
        <v>233</v>
      </c>
      <c r="G47" s="21"/>
    </row>
    <row r="48" spans="1:7" s="8" customFormat="1" ht="13" x14ac:dyDescent="0.3">
      <c r="A48" s="16" t="s">
        <v>425</v>
      </c>
      <c r="B48" s="16" t="s">
        <v>307</v>
      </c>
      <c r="C48" s="18" t="s">
        <v>426</v>
      </c>
      <c r="D48" s="16" t="s">
        <v>366</v>
      </c>
      <c r="E48" s="19" t="s">
        <v>235</v>
      </c>
      <c r="G48" s="21"/>
    </row>
    <row r="49" spans="1:7" s="8" customFormat="1" ht="13" x14ac:dyDescent="0.3">
      <c r="A49" s="16" t="s">
        <v>426</v>
      </c>
      <c r="B49" s="16" t="s">
        <v>194</v>
      </c>
      <c r="C49" s="18" t="s">
        <v>427</v>
      </c>
      <c r="D49" s="16" t="s">
        <v>317</v>
      </c>
      <c r="E49" s="19" t="s">
        <v>237</v>
      </c>
      <c r="G49" s="21"/>
    </row>
    <row r="50" spans="1:7" s="8" customFormat="1" ht="13" x14ac:dyDescent="0.3">
      <c r="A50" s="16" t="s">
        <v>407</v>
      </c>
      <c r="B50" s="16" t="s">
        <v>231</v>
      </c>
      <c r="C50" s="18" t="s">
        <v>289</v>
      </c>
      <c r="D50" s="16" t="s">
        <v>352</v>
      </c>
      <c r="E50" s="19" t="s">
        <v>239</v>
      </c>
      <c r="G50" s="21"/>
    </row>
    <row r="51" spans="1:7" s="8" customFormat="1" ht="13" x14ac:dyDescent="0.3">
      <c r="A51" s="16" t="s">
        <v>187</v>
      </c>
      <c r="B51" s="16" t="s">
        <v>364</v>
      </c>
      <c r="C51" s="18" t="s">
        <v>428</v>
      </c>
      <c r="D51" s="16" t="s">
        <v>207</v>
      </c>
      <c r="E51" s="19" t="s">
        <v>241</v>
      </c>
      <c r="G51" s="21"/>
    </row>
    <row r="52" spans="1:7" s="8" customFormat="1" ht="13" x14ac:dyDescent="0.3">
      <c r="A52" s="16" t="s">
        <v>429</v>
      </c>
      <c r="B52" s="16" t="s">
        <v>430</v>
      </c>
      <c r="C52" s="18" t="s">
        <v>431</v>
      </c>
      <c r="D52" s="16" t="s">
        <v>30</v>
      </c>
      <c r="E52" s="19" t="s">
        <v>243</v>
      </c>
      <c r="G52" s="21"/>
    </row>
    <row r="53" spans="1:7" s="8" customFormat="1" ht="13" x14ac:dyDescent="0.3">
      <c r="A53" s="16" t="s">
        <v>211</v>
      </c>
      <c r="B53" s="16" t="s">
        <v>432</v>
      </c>
      <c r="C53" s="18" t="s">
        <v>433</v>
      </c>
      <c r="D53" s="16" t="s">
        <v>346</v>
      </c>
      <c r="E53" s="19" t="s">
        <v>245</v>
      </c>
      <c r="G53" s="21"/>
    </row>
    <row r="54" spans="1:7" s="8" customFormat="1" ht="13" x14ac:dyDescent="0.3">
      <c r="A54" s="16" t="s">
        <v>434</v>
      </c>
      <c r="B54" s="16" t="s">
        <v>187</v>
      </c>
      <c r="C54" s="18" t="s">
        <v>253</v>
      </c>
      <c r="D54" s="16" t="s">
        <v>211</v>
      </c>
      <c r="E54" s="19" t="s">
        <v>247</v>
      </c>
      <c r="G54" s="21"/>
    </row>
    <row r="55" spans="1:7" s="8" customFormat="1" ht="13" x14ac:dyDescent="0.3">
      <c r="A55" s="16" t="s">
        <v>213</v>
      </c>
      <c r="B55" s="16" t="s">
        <v>435</v>
      </c>
      <c r="C55" s="18" t="s">
        <v>385</v>
      </c>
      <c r="D55" s="16" t="s">
        <v>189</v>
      </c>
      <c r="E55" s="19" t="s">
        <v>249</v>
      </c>
      <c r="G55" s="21"/>
    </row>
    <row r="56" spans="1:7" s="8" customFormat="1" ht="13" x14ac:dyDescent="0.3">
      <c r="A56" s="16" t="s">
        <v>261</v>
      </c>
      <c r="B56" s="16" t="s">
        <v>291</v>
      </c>
      <c r="C56" s="18" t="s">
        <v>436</v>
      </c>
      <c r="D56" s="16" t="s">
        <v>311</v>
      </c>
      <c r="E56" s="19" t="s">
        <v>251</v>
      </c>
      <c r="G56" s="21"/>
    </row>
    <row r="57" spans="1:7" s="8" customFormat="1" ht="13" x14ac:dyDescent="0.3">
      <c r="A57" s="16" t="s">
        <v>48</v>
      </c>
      <c r="B57" s="16" t="s">
        <v>207</v>
      </c>
      <c r="C57" s="18" t="s">
        <v>309</v>
      </c>
      <c r="D57" s="16" t="s">
        <v>335</v>
      </c>
      <c r="E57" s="19" t="s">
        <v>253</v>
      </c>
      <c r="G57" s="21"/>
    </row>
    <row r="58" spans="1:7" s="8" customFormat="1" ht="13" x14ac:dyDescent="0.3">
      <c r="A58" s="16" t="s">
        <v>437</v>
      </c>
      <c r="B58" s="16" t="s">
        <v>203</v>
      </c>
      <c r="C58" s="18" t="s">
        <v>438</v>
      </c>
      <c r="D58" s="16" t="s">
        <v>156</v>
      </c>
      <c r="E58" s="19" t="s">
        <v>255</v>
      </c>
      <c r="G58" s="21"/>
    </row>
    <row r="59" spans="1:7" s="8" customFormat="1" ht="13" x14ac:dyDescent="0.3">
      <c r="A59" s="16" t="s">
        <v>439</v>
      </c>
      <c r="B59" s="16" t="s">
        <v>440</v>
      </c>
      <c r="C59" s="18" t="s">
        <v>384</v>
      </c>
      <c r="D59" s="16" t="s">
        <v>239</v>
      </c>
      <c r="E59" s="19" t="s">
        <v>257</v>
      </c>
      <c r="G59" s="21"/>
    </row>
    <row r="60" spans="1:7" s="8" customFormat="1" ht="13" x14ac:dyDescent="0.3">
      <c r="A60" s="16" t="s">
        <v>96</v>
      </c>
      <c r="B60" s="16" t="s">
        <v>441</v>
      </c>
      <c r="C60" s="18" t="s">
        <v>247</v>
      </c>
      <c r="D60" s="16" t="s">
        <v>115</v>
      </c>
      <c r="E60" s="19" t="s">
        <v>259</v>
      </c>
      <c r="G60" s="21"/>
    </row>
    <row r="61" spans="1:7" s="8" customFormat="1" ht="13" x14ac:dyDescent="0.3">
      <c r="A61" s="16" t="s">
        <v>311</v>
      </c>
      <c r="B61" s="16" t="s">
        <v>145</v>
      </c>
      <c r="C61" s="18" t="s">
        <v>235</v>
      </c>
      <c r="D61" s="16" t="s">
        <v>245</v>
      </c>
      <c r="E61" s="19" t="s">
        <v>261</v>
      </c>
      <c r="G61" s="21"/>
    </row>
    <row r="62" spans="1:7" s="8" customFormat="1" ht="13" x14ac:dyDescent="0.3">
      <c r="A62" s="16" t="s">
        <v>442</v>
      </c>
      <c r="B62" s="16" t="s">
        <v>199</v>
      </c>
      <c r="C62" s="18" t="s">
        <v>207</v>
      </c>
      <c r="D62" s="16" t="s">
        <v>196</v>
      </c>
      <c r="E62" s="23" t="s">
        <v>40</v>
      </c>
      <c r="G62" s="21"/>
    </row>
    <row r="63" spans="1:7" s="8" customFormat="1" ht="13" x14ac:dyDescent="0.3">
      <c r="A63" s="16" t="s">
        <v>209</v>
      </c>
      <c r="B63" s="16" t="s">
        <v>367</v>
      </c>
      <c r="C63" s="18" t="s">
        <v>295</v>
      </c>
      <c r="D63" s="16" t="s">
        <v>209</v>
      </c>
      <c r="E63" s="19" t="s">
        <v>264</v>
      </c>
      <c r="G63" s="21"/>
    </row>
    <row r="64" spans="1:7" s="8" customFormat="1" ht="13" x14ac:dyDescent="0.3">
      <c r="A64" s="16" t="s">
        <v>443</v>
      </c>
      <c r="B64" s="16" t="s">
        <v>196</v>
      </c>
      <c r="C64" s="18" t="s">
        <v>203</v>
      </c>
      <c r="D64" s="16" t="s">
        <v>361</v>
      </c>
      <c r="E64" s="19" t="s">
        <v>266</v>
      </c>
      <c r="G64" s="21"/>
    </row>
    <row r="65" spans="1:7" s="8" customFormat="1" ht="13" x14ac:dyDescent="0.3">
      <c r="A65" s="16" t="s">
        <v>251</v>
      </c>
      <c r="B65" s="16" t="s">
        <v>444</v>
      </c>
      <c r="C65" s="18" t="s">
        <v>219</v>
      </c>
      <c r="D65" s="16" t="s">
        <v>199</v>
      </c>
      <c r="E65" s="19" t="s">
        <v>269</v>
      </c>
      <c r="G65" s="21"/>
    </row>
    <row r="66" spans="1:7" s="8" customFormat="1" ht="13" x14ac:dyDescent="0.3">
      <c r="A66" s="16" t="s">
        <v>445</v>
      </c>
      <c r="B66" s="16" t="s">
        <v>185</v>
      </c>
      <c r="C66" s="18" t="s">
        <v>446</v>
      </c>
      <c r="D66" s="16" t="s">
        <v>185</v>
      </c>
      <c r="E66" s="19" t="s">
        <v>271</v>
      </c>
      <c r="G66" s="21"/>
    </row>
    <row r="67" spans="1:7" s="8" customFormat="1" ht="13" x14ac:dyDescent="0.3">
      <c r="A67" s="16" t="s">
        <v>447</v>
      </c>
      <c r="B67" s="16" t="s">
        <v>448</v>
      </c>
      <c r="C67" s="18" t="s">
        <v>449</v>
      </c>
      <c r="D67" s="16" t="s">
        <v>364</v>
      </c>
      <c r="E67" s="19" t="s">
        <v>273</v>
      </c>
      <c r="G67" s="21"/>
    </row>
    <row r="68" spans="1:7" s="8" customFormat="1" ht="13" x14ac:dyDescent="0.3">
      <c r="A68" s="16" t="s">
        <v>335</v>
      </c>
      <c r="B68" s="16" t="s">
        <v>450</v>
      </c>
      <c r="C68" s="18" t="s">
        <v>233</v>
      </c>
      <c r="D68" s="16" t="s">
        <v>257</v>
      </c>
      <c r="E68" s="19" t="s">
        <v>117</v>
      </c>
      <c r="G68" s="21"/>
    </row>
    <row r="69" spans="1:7" s="8" customFormat="1" ht="13" x14ac:dyDescent="0.3">
      <c r="A69" s="16" t="s">
        <v>219</v>
      </c>
      <c r="B69" s="16" t="s">
        <v>361</v>
      </c>
      <c r="C69" s="18" t="s">
        <v>425</v>
      </c>
      <c r="D69" s="16" t="s">
        <v>339</v>
      </c>
      <c r="E69" s="19" t="s">
        <v>275</v>
      </c>
      <c r="G69" s="21"/>
    </row>
    <row r="70" spans="1:7" s="8" customFormat="1" ht="13" x14ac:dyDescent="0.3">
      <c r="A70" s="16" t="s">
        <v>93</v>
      </c>
      <c r="B70" s="16" t="s">
        <v>451</v>
      </c>
      <c r="C70" s="18" t="s">
        <v>421</v>
      </c>
      <c r="D70" s="16" t="s">
        <v>247</v>
      </c>
      <c r="E70" s="19" t="s">
        <v>277</v>
      </c>
      <c r="G70" s="21"/>
    </row>
    <row r="71" spans="1:7" s="8" customFormat="1" ht="13" x14ac:dyDescent="0.3">
      <c r="A71" s="16" t="s">
        <v>452</v>
      </c>
      <c r="B71" s="16" t="s">
        <v>313</v>
      </c>
      <c r="C71" s="18" t="s">
        <v>398</v>
      </c>
      <c r="D71" s="16" t="s">
        <v>321</v>
      </c>
      <c r="E71" s="19" t="s">
        <v>279</v>
      </c>
      <c r="G71" s="21"/>
    </row>
    <row r="72" spans="1:7" s="8" customFormat="1" ht="13" x14ac:dyDescent="0.3">
      <c r="A72" s="16" t="s">
        <v>345</v>
      </c>
      <c r="B72" s="16" t="s">
        <v>453</v>
      </c>
      <c r="C72" s="18" t="s">
        <v>131</v>
      </c>
      <c r="D72" s="16" t="s">
        <v>253</v>
      </c>
      <c r="E72" s="19" t="s">
        <v>281</v>
      </c>
      <c r="G72" s="21"/>
    </row>
    <row r="73" spans="1:7" s="8" customFormat="1" ht="13" x14ac:dyDescent="0.3">
      <c r="A73" s="16" t="s">
        <v>299</v>
      </c>
      <c r="B73" s="16" t="s">
        <v>120</v>
      </c>
      <c r="C73" s="18" t="s">
        <v>454</v>
      </c>
      <c r="D73" s="16" t="s">
        <v>266</v>
      </c>
      <c r="E73" s="19" t="s">
        <v>283</v>
      </c>
      <c r="G73" s="21"/>
    </row>
    <row r="74" spans="1:7" s="8" customFormat="1" ht="13" x14ac:dyDescent="0.3">
      <c r="A74" s="16" t="s">
        <v>455</v>
      </c>
      <c r="B74" s="16" t="s">
        <v>456</v>
      </c>
      <c r="C74" s="18" t="s">
        <v>457</v>
      </c>
      <c r="D74" s="16" t="s">
        <v>117</v>
      </c>
      <c r="E74" s="19" t="s">
        <v>285</v>
      </c>
      <c r="G74" s="21"/>
    </row>
    <row r="75" spans="1:7" s="8" customFormat="1" ht="13" x14ac:dyDescent="0.3">
      <c r="A75" s="16" t="s">
        <v>293</v>
      </c>
      <c r="B75" s="16" t="s">
        <v>458</v>
      </c>
      <c r="C75" s="18" t="s">
        <v>215</v>
      </c>
      <c r="D75" s="16" t="s">
        <v>277</v>
      </c>
      <c r="E75" s="19" t="s">
        <v>287</v>
      </c>
      <c r="G75" s="21"/>
    </row>
    <row r="76" spans="1:7" s="8" customFormat="1" ht="13" x14ac:dyDescent="0.3">
      <c r="A76" s="16" t="s">
        <v>459</v>
      </c>
      <c r="B76" s="16" t="s">
        <v>115</v>
      </c>
      <c r="C76" s="18" t="s">
        <v>357</v>
      </c>
      <c r="D76" s="16" t="s">
        <v>365</v>
      </c>
      <c r="E76" s="19" t="s">
        <v>289</v>
      </c>
      <c r="G76" s="21"/>
    </row>
    <row r="77" spans="1:7" s="8" customFormat="1" ht="13" x14ac:dyDescent="0.3">
      <c r="A77" s="16" t="s">
        <v>221</v>
      </c>
      <c r="B77" s="16" t="s">
        <v>460</v>
      </c>
      <c r="C77" s="18" t="s">
        <v>162</v>
      </c>
      <c r="D77" s="16" t="s">
        <v>291</v>
      </c>
      <c r="E77" s="19" t="s">
        <v>291</v>
      </c>
      <c r="G77" s="21"/>
    </row>
    <row r="78" spans="1:7" s="8" customFormat="1" ht="13" x14ac:dyDescent="0.3">
      <c r="A78" s="16" t="s">
        <v>115</v>
      </c>
      <c r="B78" s="16" t="s">
        <v>461</v>
      </c>
      <c r="C78" s="18" t="s">
        <v>287</v>
      </c>
      <c r="D78" s="16" t="s">
        <v>367</v>
      </c>
      <c r="E78" s="19" t="s">
        <v>293</v>
      </c>
      <c r="G78" s="21"/>
    </row>
    <row r="79" spans="1:7" s="8" customFormat="1" ht="13" x14ac:dyDescent="0.3">
      <c r="A79" s="16" t="s">
        <v>196</v>
      </c>
      <c r="B79" s="16" t="s">
        <v>462</v>
      </c>
      <c r="C79" s="18" t="s">
        <v>411</v>
      </c>
      <c r="D79" s="16" t="s">
        <v>351</v>
      </c>
      <c r="E79" s="19" t="s">
        <v>295</v>
      </c>
      <c r="G79" s="21"/>
    </row>
    <row r="80" spans="1:7" s="8" customFormat="1" ht="13" x14ac:dyDescent="0.3">
      <c r="A80" s="16" t="s">
        <v>183</v>
      </c>
      <c r="B80" s="16" t="s">
        <v>463</v>
      </c>
      <c r="C80" s="18" t="s">
        <v>464</v>
      </c>
      <c r="D80" s="16" t="s">
        <v>237</v>
      </c>
      <c r="E80" s="19" t="s">
        <v>297</v>
      </c>
      <c r="G80" s="21"/>
    </row>
    <row r="81" spans="1:7" s="8" customFormat="1" ht="13" x14ac:dyDescent="0.3">
      <c r="A81" s="16" t="s">
        <v>465</v>
      </c>
      <c r="B81" s="16" t="s">
        <v>156</v>
      </c>
      <c r="C81" s="18" t="s">
        <v>279</v>
      </c>
      <c r="D81" s="16" t="s">
        <v>329</v>
      </c>
      <c r="E81" s="19" t="s">
        <v>299</v>
      </c>
      <c r="G81" s="21"/>
    </row>
    <row r="82" spans="1:7" s="8" customFormat="1" ht="13" x14ac:dyDescent="0.3">
      <c r="A82" s="16" t="s">
        <v>466</v>
      </c>
      <c r="B82" s="16" t="s">
        <v>467</v>
      </c>
      <c r="C82" s="18" t="s">
        <v>468</v>
      </c>
      <c r="D82" s="16" t="s">
        <v>323</v>
      </c>
      <c r="E82" s="19" t="s">
        <v>301</v>
      </c>
      <c r="G82" s="21"/>
    </row>
    <row r="83" spans="1:7" s="8" customFormat="1" ht="13" x14ac:dyDescent="0.3">
      <c r="A83" s="16" t="s">
        <v>469</v>
      </c>
      <c r="B83" s="16" t="s">
        <v>366</v>
      </c>
      <c r="C83" s="18" t="s">
        <v>364</v>
      </c>
      <c r="D83" s="16" t="s">
        <v>348</v>
      </c>
      <c r="E83" s="19" t="s">
        <v>303</v>
      </c>
      <c r="G83" s="21"/>
    </row>
    <row r="84" spans="1:7" s="8" customFormat="1" ht="13" x14ac:dyDescent="0.3">
      <c r="A84" s="16" t="s">
        <v>279</v>
      </c>
      <c r="B84" s="16" t="s">
        <v>189</v>
      </c>
      <c r="C84" s="18" t="s">
        <v>461</v>
      </c>
      <c r="D84" s="16" t="s">
        <v>337</v>
      </c>
      <c r="E84" s="19" t="s">
        <v>305</v>
      </c>
      <c r="G84" s="21"/>
    </row>
    <row r="85" spans="1:7" s="8" customFormat="1" ht="13" x14ac:dyDescent="0.3">
      <c r="A85" s="16" t="s">
        <v>470</v>
      </c>
      <c r="B85" s="16" t="s">
        <v>471</v>
      </c>
      <c r="C85" s="18" t="s">
        <v>159</v>
      </c>
      <c r="D85" s="16" t="s">
        <v>183</v>
      </c>
      <c r="E85" s="19" t="s">
        <v>307</v>
      </c>
      <c r="G85" s="21"/>
    </row>
    <row r="86" spans="1:7" s="8" customFormat="1" ht="13" x14ac:dyDescent="0.3">
      <c r="A86" s="16" t="s">
        <v>472</v>
      </c>
      <c r="B86" s="16" t="s">
        <v>473</v>
      </c>
      <c r="C86" s="18" t="s">
        <v>376</v>
      </c>
      <c r="D86" s="16" t="s">
        <v>359</v>
      </c>
      <c r="E86" s="19" t="s">
        <v>309</v>
      </c>
      <c r="G86" s="21"/>
    </row>
    <row r="87" spans="1:7" s="8" customFormat="1" ht="13" x14ac:dyDescent="0.3">
      <c r="A87" s="16" t="s">
        <v>227</v>
      </c>
      <c r="B87" s="16" t="s">
        <v>474</v>
      </c>
      <c r="C87" s="18" t="s">
        <v>387</v>
      </c>
      <c r="D87" s="16" t="s">
        <v>327</v>
      </c>
      <c r="E87" s="19" t="s">
        <v>311</v>
      </c>
      <c r="G87" s="21"/>
    </row>
    <row r="88" spans="1:7" s="8" customFormat="1" ht="13" x14ac:dyDescent="0.3">
      <c r="A88" s="16" t="s">
        <v>427</v>
      </c>
      <c r="B88" s="16" t="s">
        <v>475</v>
      </c>
      <c r="C88" s="18" t="s">
        <v>257</v>
      </c>
      <c r="D88" s="16" t="s">
        <v>305</v>
      </c>
      <c r="E88" s="19" t="s">
        <v>313</v>
      </c>
      <c r="G88" s="21"/>
    </row>
    <row r="89" spans="1:7" s="8" customFormat="1" ht="13" x14ac:dyDescent="0.3">
      <c r="A89" s="16" t="s">
        <v>476</v>
      </c>
      <c r="B89" s="16" t="s">
        <v>477</v>
      </c>
      <c r="C89" s="18" t="s">
        <v>478</v>
      </c>
      <c r="D89" s="16" t="s">
        <v>273</v>
      </c>
      <c r="E89" s="19" t="s">
        <v>315</v>
      </c>
      <c r="G89" s="21"/>
    </row>
    <row r="90" spans="1:7" s="8" customFormat="1" ht="13" x14ac:dyDescent="0.3">
      <c r="A90" s="16" t="s">
        <v>289</v>
      </c>
      <c r="B90" s="16" t="s">
        <v>273</v>
      </c>
      <c r="C90" s="18" t="s">
        <v>259</v>
      </c>
      <c r="D90" s="16" t="s">
        <v>358</v>
      </c>
      <c r="E90" s="19" t="s">
        <v>317</v>
      </c>
      <c r="G90" s="21"/>
    </row>
    <row r="91" spans="1:7" s="8" customFormat="1" ht="13" x14ac:dyDescent="0.3">
      <c r="A91" s="16" t="s">
        <v>346</v>
      </c>
      <c r="B91" s="16" t="s">
        <v>479</v>
      </c>
      <c r="C91" s="18" t="s">
        <v>429</v>
      </c>
      <c r="D91" s="16" t="s">
        <v>283</v>
      </c>
      <c r="E91" s="19" t="s">
        <v>319</v>
      </c>
      <c r="G91" s="21"/>
    </row>
    <row r="92" spans="1:7" s="8" customFormat="1" ht="13" x14ac:dyDescent="0.3">
      <c r="A92" s="16" t="s">
        <v>243</v>
      </c>
      <c r="B92" s="16" t="s">
        <v>480</v>
      </c>
      <c r="C92" s="18" t="s">
        <v>88</v>
      </c>
      <c r="D92" s="16" t="s">
        <v>349</v>
      </c>
      <c r="E92" s="19" t="s">
        <v>321</v>
      </c>
      <c r="G92" s="21"/>
    </row>
    <row r="93" spans="1:7" s="8" customFormat="1" ht="13" x14ac:dyDescent="0.3">
      <c r="A93" s="16" t="s">
        <v>327</v>
      </c>
      <c r="B93" s="16" t="s">
        <v>96</v>
      </c>
      <c r="C93" s="18" t="s">
        <v>380</v>
      </c>
      <c r="D93" s="16" t="s">
        <v>293</v>
      </c>
      <c r="E93" s="19" t="s">
        <v>323</v>
      </c>
      <c r="G93" s="21"/>
    </row>
    <row r="94" spans="1:7" s="8" customFormat="1" ht="13" x14ac:dyDescent="0.3">
      <c r="A94" s="16" t="s">
        <v>339</v>
      </c>
      <c r="B94" s="16" t="s">
        <v>271</v>
      </c>
      <c r="C94" s="18" t="s">
        <v>481</v>
      </c>
      <c r="D94" s="16" t="s">
        <v>331</v>
      </c>
      <c r="E94" s="19" t="s">
        <v>325</v>
      </c>
      <c r="G94" s="21"/>
    </row>
    <row r="95" spans="1:7" s="8" customFormat="1" ht="13" x14ac:dyDescent="0.3">
      <c r="A95" s="16" t="s">
        <v>285</v>
      </c>
      <c r="B95" s="16" t="s">
        <v>229</v>
      </c>
      <c r="C95" s="18" t="s">
        <v>297</v>
      </c>
      <c r="D95" s="16" t="s">
        <v>251</v>
      </c>
      <c r="E95" s="19" t="s">
        <v>327</v>
      </c>
      <c r="G95" s="21"/>
    </row>
    <row r="96" spans="1:7" s="8" customFormat="1" ht="13" x14ac:dyDescent="0.3">
      <c r="A96" s="16" t="s">
        <v>416</v>
      </c>
      <c r="B96" s="16" t="s">
        <v>259</v>
      </c>
      <c r="C96" s="18" t="s">
        <v>192</v>
      </c>
      <c r="D96" s="16" t="s">
        <v>285</v>
      </c>
      <c r="E96" s="19" t="s">
        <v>329</v>
      </c>
      <c r="G96" s="21"/>
    </row>
    <row r="97" spans="1:7" s="8" customFormat="1" ht="13" x14ac:dyDescent="0.3">
      <c r="A97" s="16" t="s">
        <v>482</v>
      </c>
      <c r="B97" s="16" t="s">
        <v>446</v>
      </c>
      <c r="C97" s="18" t="s">
        <v>273</v>
      </c>
      <c r="D97" s="16" t="s">
        <v>297</v>
      </c>
      <c r="E97" s="19" t="s">
        <v>331</v>
      </c>
      <c r="G97" s="21"/>
    </row>
    <row r="98" spans="1:7" s="8" customFormat="1" ht="13" x14ac:dyDescent="0.3">
      <c r="A98" s="16" t="s">
        <v>199</v>
      </c>
      <c r="B98" s="16" t="s">
        <v>215</v>
      </c>
      <c r="C98" s="18" t="s">
        <v>221</v>
      </c>
      <c r="D98" s="16" t="s">
        <v>472</v>
      </c>
      <c r="E98" s="19" t="s">
        <v>333</v>
      </c>
      <c r="G98" s="21"/>
    </row>
    <row r="99" spans="1:7" s="8" customFormat="1" ht="13" x14ac:dyDescent="0.3">
      <c r="A99" s="16" t="s">
        <v>215</v>
      </c>
      <c r="B99" s="16" t="s">
        <v>40</v>
      </c>
      <c r="C99" s="18" t="s">
        <v>358</v>
      </c>
      <c r="D99" s="16" t="s">
        <v>134</v>
      </c>
      <c r="E99" s="19" t="s">
        <v>335</v>
      </c>
      <c r="G99" s="21"/>
    </row>
    <row r="100" spans="1:7" s="8" customFormat="1" ht="13" x14ac:dyDescent="0.3">
      <c r="A100" s="16" t="s">
        <v>454</v>
      </c>
      <c r="B100" s="16" t="s">
        <v>88</v>
      </c>
      <c r="C100" s="18" t="s">
        <v>115</v>
      </c>
      <c r="D100" s="16" t="s">
        <v>431</v>
      </c>
      <c r="E100" s="19" t="s">
        <v>337</v>
      </c>
      <c r="G100" s="21"/>
    </row>
    <row r="101" spans="1:7" s="8" customFormat="1" ht="13" x14ac:dyDescent="0.3">
      <c r="A101" s="16" t="s">
        <v>483</v>
      </c>
      <c r="B101" s="16" t="s">
        <v>484</v>
      </c>
      <c r="C101" s="18" t="s">
        <v>355</v>
      </c>
      <c r="D101" s="16" t="s">
        <v>124</v>
      </c>
      <c r="E101" s="19" t="s">
        <v>339</v>
      </c>
      <c r="G101" s="21"/>
    </row>
    <row r="102" spans="1:7" s="8" customFormat="1" ht="13" x14ac:dyDescent="0.3">
      <c r="A102" s="16" t="s">
        <v>485</v>
      </c>
      <c r="B102" s="16" t="s">
        <v>486</v>
      </c>
      <c r="C102" s="18" t="s">
        <v>487</v>
      </c>
      <c r="D102" s="16" t="s">
        <v>488</v>
      </c>
      <c r="E102" s="19" t="s">
        <v>341</v>
      </c>
      <c r="G102" s="21"/>
    </row>
    <row r="103" spans="1:7" s="8" customFormat="1" ht="13" x14ac:dyDescent="0.3">
      <c r="A103" s="16" t="s">
        <v>122</v>
      </c>
      <c r="B103" s="16" t="s">
        <v>489</v>
      </c>
      <c r="C103" s="18" t="s">
        <v>154</v>
      </c>
      <c r="D103" s="16" t="s">
        <v>490</v>
      </c>
      <c r="E103" s="23" t="s">
        <v>30</v>
      </c>
      <c r="G103" s="21"/>
    </row>
    <row r="104" spans="1:7" s="8" customFormat="1" ht="13" x14ac:dyDescent="0.3">
      <c r="A104" s="16" t="s">
        <v>194</v>
      </c>
      <c r="B104" s="16" t="s">
        <v>111</v>
      </c>
      <c r="C104" s="18" t="s">
        <v>350</v>
      </c>
      <c r="D104" s="16" t="s">
        <v>383</v>
      </c>
      <c r="E104" s="19" t="s">
        <v>350</v>
      </c>
      <c r="G104" s="21"/>
    </row>
    <row r="105" spans="1:7" s="8" customFormat="1" ht="13" x14ac:dyDescent="0.3">
      <c r="A105" s="16" t="s">
        <v>491</v>
      </c>
      <c r="B105" s="16" t="s">
        <v>241</v>
      </c>
      <c r="C105" s="18" t="s">
        <v>245</v>
      </c>
      <c r="D105" s="16" t="s">
        <v>411</v>
      </c>
      <c r="E105" s="19" t="s">
        <v>351</v>
      </c>
      <c r="G105" s="21"/>
    </row>
    <row r="106" spans="1:7" s="8" customFormat="1" ht="13" x14ac:dyDescent="0.3">
      <c r="A106" s="16" t="s">
        <v>247</v>
      </c>
      <c r="B106" s="16" t="s">
        <v>245</v>
      </c>
      <c r="C106" s="18" t="s">
        <v>484</v>
      </c>
      <c r="D106" s="16" t="s">
        <v>295</v>
      </c>
      <c r="E106" s="19" t="s">
        <v>352</v>
      </c>
      <c r="G106" s="21"/>
    </row>
    <row r="107" spans="1:7" s="8" customFormat="1" ht="13" x14ac:dyDescent="0.3">
      <c r="A107" s="16" t="s">
        <v>418</v>
      </c>
      <c r="B107" s="16" t="s">
        <v>492</v>
      </c>
      <c r="C107" s="18" t="s">
        <v>251</v>
      </c>
      <c r="D107" s="16" t="s">
        <v>493</v>
      </c>
      <c r="E107" s="19" t="s">
        <v>348</v>
      </c>
      <c r="G107" s="21"/>
    </row>
    <row r="108" spans="1:7" s="8" customFormat="1" ht="13" x14ac:dyDescent="0.3">
      <c r="A108" s="16" t="s">
        <v>494</v>
      </c>
      <c r="B108" s="16" t="s">
        <v>239</v>
      </c>
      <c r="C108" s="18" t="s">
        <v>408</v>
      </c>
      <c r="D108" s="16" t="s">
        <v>105</v>
      </c>
      <c r="E108" s="19" t="s">
        <v>357</v>
      </c>
      <c r="G108" s="21"/>
    </row>
    <row r="109" spans="1:7" s="8" customFormat="1" ht="13" x14ac:dyDescent="0.3">
      <c r="A109" s="16" t="s">
        <v>297</v>
      </c>
      <c r="B109" s="16" t="s">
        <v>495</v>
      </c>
      <c r="C109" s="18" t="s">
        <v>99</v>
      </c>
      <c r="D109" s="16" t="s">
        <v>436</v>
      </c>
      <c r="E109" s="19" t="s">
        <v>134</v>
      </c>
      <c r="G109" s="21"/>
    </row>
    <row r="110" spans="1:7" s="8" customFormat="1" ht="13" x14ac:dyDescent="0.3">
      <c r="A110" s="16" t="s">
        <v>237</v>
      </c>
      <c r="B110" s="16" t="s">
        <v>496</v>
      </c>
      <c r="C110" s="18" t="s">
        <v>497</v>
      </c>
      <c r="D110" s="16" t="s">
        <v>373</v>
      </c>
      <c r="E110" s="19" t="s">
        <v>353</v>
      </c>
      <c r="G110" s="21"/>
    </row>
    <row r="111" spans="1:7" s="8" customFormat="1" ht="13" x14ac:dyDescent="0.3">
      <c r="A111" s="16" t="s">
        <v>315</v>
      </c>
      <c r="B111" s="16" t="s">
        <v>498</v>
      </c>
      <c r="C111" s="18" t="s">
        <v>275</v>
      </c>
      <c r="D111" s="16" t="s">
        <v>499</v>
      </c>
      <c r="E111" s="19" t="s">
        <v>346</v>
      </c>
      <c r="G111" s="21"/>
    </row>
    <row r="112" spans="1:7" s="8" customFormat="1" ht="13" x14ac:dyDescent="0.3">
      <c r="A112" s="16" t="s">
        <v>500</v>
      </c>
      <c r="B112" s="16" t="s">
        <v>501</v>
      </c>
      <c r="C112" s="18" t="s">
        <v>502</v>
      </c>
      <c r="D112" s="16" t="s">
        <v>355</v>
      </c>
      <c r="E112" s="19" t="s">
        <v>360</v>
      </c>
      <c r="G112" s="21"/>
    </row>
    <row r="113" spans="1:7" s="8" customFormat="1" ht="13" x14ac:dyDescent="0.3">
      <c r="A113" s="16" t="s">
        <v>203</v>
      </c>
      <c r="B113" s="16" t="s">
        <v>503</v>
      </c>
      <c r="C113" s="18" t="s">
        <v>239</v>
      </c>
      <c r="D113" s="16" t="s">
        <v>492</v>
      </c>
      <c r="E113" s="19" t="s">
        <v>354</v>
      </c>
      <c r="G113" s="21"/>
    </row>
    <row r="114" spans="1:7" s="8" customFormat="1" ht="13" x14ac:dyDescent="0.3">
      <c r="A114" s="16" t="s">
        <v>145</v>
      </c>
      <c r="B114" s="16" t="s">
        <v>359</v>
      </c>
      <c r="C114" s="18" t="s">
        <v>354</v>
      </c>
      <c r="D114" s="16" t="s">
        <v>360</v>
      </c>
      <c r="E114" s="19" t="s">
        <v>355</v>
      </c>
      <c r="G114" s="21"/>
    </row>
    <row r="115" spans="1:7" s="8" customFormat="1" ht="13" x14ac:dyDescent="0.3">
      <c r="A115" s="16" t="s">
        <v>287</v>
      </c>
      <c r="B115" s="16" t="s">
        <v>504</v>
      </c>
      <c r="C115" s="18" t="s">
        <v>505</v>
      </c>
      <c r="D115" s="16" t="s">
        <v>506</v>
      </c>
      <c r="E115" s="19" t="s">
        <v>347</v>
      </c>
      <c r="G115" s="21"/>
    </row>
    <row r="116" spans="1:7" s="8" customFormat="1" ht="13" x14ac:dyDescent="0.3">
      <c r="A116" s="16" t="s">
        <v>507</v>
      </c>
      <c r="B116" s="16" t="s">
        <v>508</v>
      </c>
      <c r="C116" s="18" t="s">
        <v>491</v>
      </c>
      <c r="D116" s="16" t="s">
        <v>406</v>
      </c>
      <c r="E116" s="19" t="s">
        <v>362</v>
      </c>
      <c r="G116" s="21"/>
    </row>
    <row r="117" spans="1:7" s="8" customFormat="1" ht="13" x14ac:dyDescent="0.3">
      <c r="A117" s="16" t="s">
        <v>431</v>
      </c>
      <c r="B117" s="16" t="s">
        <v>209</v>
      </c>
      <c r="C117" s="18" t="s">
        <v>333</v>
      </c>
      <c r="D117" s="16" t="s">
        <v>143</v>
      </c>
      <c r="E117" s="19" t="s">
        <v>363</v>
      </c>
      <c r="G117" s="21"/>
    </row>
    <row r="118" spans="1:7" s="8" customFormat="1" ht="13" x14ac:dyDescent="0.3">
      <c r="A118" s="16" t="s">
        <v>509</v>
      </c>
      <c r="B118" s="16" t="s">
        <v>269</v>
      </c>
      <c r="C118" s="18" t="s">
        <v>351</v>
      </c>
      <c r="D118" s="16" t="s">
        <v>401</v>
      </c>
      <c r="E118" s="19" t="s">
        <v>356</v>
      </c>
      <c r="G118" s="21"/>
    </row>
    <row r="119" spans="1:7" s="8" customFormat="1" ht="13" x14ac:dyDescent="0.3">
      <c r="A119" s="16" t="s">
        <v>349</v>
      </c>
      <c r="B119" s="16" t="s">
        <v>510</v>
      </c>
      <c r="C119" s="18" t="s">
        <v>301</v>
      </c>
      <c r="D119" s="16" t="s">
        <v>386</v>
      </c>
      <c r="E119" s="19" t="s">
        <v>358</v>
      </c>
      <c r="G119" s="21"/>
    </row>
    <row r="120" spans="1:7" s="8" customFormat="1" ht="13" x14ac:dyDescent="0.3">
      <c r="A120" s="16" t="s">
        <v>511</v>
      </c>
      <c r="B120" s="16" t="s">
        <v>237</v>
      </c>
      <c r="C120" s="18" t="s">
        <v>331</v>
      </c>
      <c r="D120" s="16" t="s">
        <v>221</v>
      </c>
      <c r="E120" s="19" t="s">
        <v>359</v>
      </c>
      <c r="G120" s="21"/>
    </row>
    <row r="121" spans="1:7" s="8" customFormat="1" ht="13" x14ac:dyDescent="0.3">
      <c r="A121" s="16" t="s">
        <v>464</v>
      </c>
      <c r="B121" s="16" t="s">
        <v>419</v>
      </c>
      <c r="C121" s="18" t="s">
        <v>315</v>
      </c>
      <c r="D121" s="16" t="s">
        <v>512</v>
      </c>
      <c r="E121" s="19" t="s">
        <v>361</v>
      </c>
      <c r="G121" s="21"/>
    </row>
    <row r="122" spans="1:7" s="8" customFormat="1" ht="13" x14ac:dyDescent="0.3">
      <c r="A122" s="16" t="s">
        <v>351</v>
      </c>
      <c r="B122" s="16" t="s">
        <v>221</v>
      </c>
      <c r="C122" s="18" t="s">
        <v>490</v>
      </c>
      <c r="D122" s="16" t="s">
        <v>446</v>
      </c>
      <c r="E122" s="19" t="s">
        <v>364</v>
      </c>
      <c r="G122" s="21"/>
    </row>
    <row r="123" spans="1:7" s="8" customFormat="1" ht="13" x14ac:dyDescent="0.3">
      <c r="A123" s="4" t="s">
        <v>281</v>
      </c>
      <c r="B123" s="16" t="s">
        <v>513</v>
      </c>
      <c r="C123" s="18" t="s">
        <v>401</v>
      </c>
      <c r="D123" s="16" t="s">
        <v>477</v>
      </c>
      <c r="E123" s="19" t="s">
        <v>365</v>
      </c>
      <c r="G123" s="21"/>
    </row>
    <row r="124" spans="1:7" s="8" customFormat="1" ht="13" x14ac:dyDescent="0.3">
      <c r="A124" s="16" t="s">
        <v>305</v>
      </c>
      <c r="B124" s="16" t="s">
        <v>514</v>
      </c>
      <c r="C124" s="18" t="s">
        <v>515</v>
      </c>
      <c r="D124" s="16" t="s">
        <v>287</v>
      </c>
      <c r="E124" s="19" t="s">
        <v>349</v>
      </c>
      <c r="G124" s="21"/>
    </row>
    <row r="125" spans="1:7" s="8" customFormat="1" ht="13" x14ac:dyDescent="0.3">
      <c r="A125" s="16" t="s">
        <v>516</v>
      </c>
      <c r="B125" s="16" t="s">
        <v>481</v>
      </c>
      <c r="C125" s="18" t="s">
        <v>414</v>
      </c>
      <c r="D125" s="16" t="s">
        <v>354</v>
      </c>
      <c r="E125" s="19" t="s">
        <v>366</v>
      </c>
      <c r="G125" s="21"/>
    </row>
    <row r="126" spans="1:7" s="8" customFormat="1" ht="13" x14ac:dyDescent="0.3">
      <c r="A126" s="16" t="s">
        <v>277</v>
      </c>
      <c r="B126" s="16" t="s">
        <v>517</v>
      </c>
      <c r="C126" s="18" t="s">
        <v>339</v>
      </c>
      <c r="D126" s="16" t="s">
        <v>423</v>
      </c>
      <c r="E126" s="19" t="s">
        <v>367</v>
      </c>
      <c r="G126" s="21"/>
    </row>
    <row r="127" spans="1:7" s="8" customFormat="1" ht="13" x14ac:dyDescent="0.3">
      <c r="A127" s="16" t="s">
        <v>181</v>
      </c>
      <c r="B127" s="16" t="s">
        <v>227</v>
      </c>
      <c r="C127" s="18" t="s">
        <v>518</v>
      </c>
      <c r="D127" s="16" t="s">
        <v>93</v>
      </c>
      <c r="E127" s="16"/>
      <c r="G127" s="26"/>
    </row>
    <row r="128" spans="1:7" s="8" customFormat="1" ht="13" x14ac:dyDescent="0.3">
      <c r="A128" s="16" t="s">
        <v>147</v>
      </c>
      <c r="B128" s="16" t="s">
        <v>219</v>
      </c>
      <c r="C128" s="18" t="s">
        <v>264</v>
      </c>
      <c r="D128" s="16" t="s">
        <v>519</v>
      </c>
      <c r="E128" s="16"/>
      <c r="G128" s="26"/>
    </row>
    <row r="129" spans="1:7" s="8" customFormat="1" x14ac:dyDescent="0.3">
      <c r="A129" s="16" t="s">
        <v>229</v>
      </c>
      <c r="B129" s="16" t="s">
        <v>213</v>
      </c>
      <c r="C129" s="18" t="s">
        <v>209</v>
      </c>
      <c r="D129" s="27" t="s">
        <v>281</v>
      </c>
      <c r="E129" s="16"/>
      <c r="G129" s="26"/>
    </row>
    <row r="130" spans="1:7" s="8" customFormat="1" ht="13" x14ac:dyDescent="0.3">
      <c r="A130" s="16" t="s">
        <v>239</v>
      </c>
      <c r="B130" s="16" t="s">
        <v>211</v>
      </c>
      <c r="C130" s="18" t="s">
        <v>520</v>
      </c>
      <c r="D130" s="16" t="s">
        <v>521</v>
      </c>
      <c r="E130" s="19"/>
      <c r="G130" s="26"/>
    </row>
    <row r="131" spans="1:7" s="8" customFormat="1" ht="13" x14ac:dyDescent="0.3">
      <c r="A131" s="16" t="s">
        <v>156</v>
      </c>
      <c r="B131" s="16" t="s">
        <v>522</v>
      </c>
      <c r="C131" s="18" t="s">
        <v>512</v>
      </c>
      <c r="D131" s="16" t="s">
        <v>414</v>
      </c>
      <c r="E131" s="16"/>
      <c r="G131" s="26"/>
    </row>
    <row r="132" spans="1:7" s="8" customFormat="1" ht="13" x14ac:dyDescent="0.3">
      <c r="A132" s="16" t="s">
        <v>523</v>
      </c>
      <c r="B132" s="16" t="s">
        <v>117</v>
      </c>
      <c r="C132" s="18" t="s">
        <v>396</v>
      </c>
      <c r="D132" s="16" t="s">
        <v>524</v>
      </c>
      <c r="E132" s="16"/>
      <c r="G132" s="26"/>
    </row>
    <row r="133" spans="1:7" s="8" customFormat="1" ht="13" x14ac:dyDescent="0.3">
      <c r="A133" s="16" t="s">
        <v>350</v>
      </c>
      <c r="B133" s="16" t="s">
        <v>424</v>
      </c>
      <c r="C133" s="18" t="s">
        <v>525</v>
      </c>
      <c r="D133" s="16" t="s">
        <v>510</v>
      </c>
      <c r="E133" s="16"/>
      <c r="G133" s="26"/>
    </row>
    <row r="134" spans="1:7" s="8" customFormat="1" ht="13" x14ac:dyDescent="0.3">
      <c r="A134" s="16" t="s">
        <v>348</v>
      </c>
      <c r="B134" s="16" t="s">
        <v>93</v>
      </c>
      <c r="C134" s="18" t="s">
        <v>249</v>
      </c>
      <c r="D134" s="16" t="s">
        <v>259</v>
      </c>
      <c r="E134" s="16"/>
      <c r="G134" s="26"/>
    </row>
    <row r="135" spans="1:7" s="8" customFormat="1" ht="13" x14ac:dyDescent="0.3">
      <c r="A135" s="16" t="s">
        <v>207</v>
      </c>
      <c r="B135" s="16" t="s">
        <v>526</v>
      </c>
      <c r="C135" s="18" t="s">
        <v>117</v>
      </c>
      <c r="D135" s="16" t="s">
        <v>456</v>
      </c>
      <c r="E135" s="16"/>
      <c r="G135" s="26"/>
    </row>
    <row r="136" spans="1:7" s="8" customFormat="1" ht="13" x14ac:dyDescent="0.3">
      <c r="A136" s="16" t="s">
        <v>117</v>
      </c>
      <c r="B136" s="16" t="s">
        <v>527</v>
      </c>
      <c r="C136" s="18" t="s">
        <v>335</v>
      </c>
      <c r="D136" s="16" t="s">
        <v>528</v>
      </c>
      <c r="E136" s="16"/>
      <c r="G136" s="26"/>
    </row>
    <row r="137" spans="1:7" s="8" customFormat="1" ht="13" x14ac:dyDescent="0.3">
      <c r="A137" s="16" t="s">
        <v>241</v>
      </c>
      <c r="B137" s="16" t="s">
        <v>529</v>
      </c>
      <c r="C137" s="18" t="s">
        <v>489</v>
      </c>
      <c r="D137" s="16" t="s">
        <v>384</v>
      </c>
      <c r="E137" s="16"/>
      <c r="G137" s="26"/>
    </row>
    <row r="138" spans="1:7" s="8" customFormat="1" ht="13" x14ac:dyDescent="0.3">
      <c r="A138" s="16" t="s">
        <v>521</v>
      </c>
      <c r="B138" s="16" t="s">
        <v>331</v>
      </c>
      <c r="C138" s="18" t="s">
        <v>134</v>
      </c>
      <c r="D138" s="16" t="s">
        <v>333</v>
      </c>
      <c r="E138" s="16"/>
      <c r="G138" s="26"/>
    </row>
    <row r="139" spans="1:7" s="8" customFormat="1" ht="13" x14ac:dyDescent="0.3">
      <c r="A139" s="16" t="s">
        <v>530</v>
      </c>
      <c r="B139" s="16" t="s">
        <v>531</v>
      </c>
      <c r="C139" s="18" t="s">
        <v>532</v>
      </c>
      <c r="D139" s="16" t="s">
        <v>484</v>
      </c>
      <c r="E139" s="16"/>
      <c r="G139" s="26"/>
    </row>
    <row r="140" spans="1:7" s="8" customFormat="1" ht="13" x14ac:dyDescent="0.3">
      <c r="A140" s="16" t="s">
        <v>487</v>
      </c>
      <c r="B140" s="16" t="s">
        <v>247</v>
      </c>
      <c r="C140" s="18" t="s">
        <v>349</v>
      </c>
      <c r="D140" s="16" t="s">
        <v>474</v>
      </c>
      <c r="E140" s="16"/>
      <c r="G140" s="26"/>
    </row>
    <row r="141" spans="1:7" s="8" customFormat="1" ht="13" x14ac:dyDescent="0.3">
      <c r="A141" s="16" t="s">
        <v>245</v>
      </c>
      <c r="B141" s="16" t="s">
        <v>420</v>
      </c>
      <c r="C141" s="18" t="s">
        <v>40</v>
      </c>
      <c r="D141" s="16" t="s">
        <v>385</v>
      </c>
      <c r="E141" s="16"/>
      <c r="G141" s="26"/>
    </row>
    <row r="142" spans="1:7" s="8" customFormat="1" ht="13" x14ac:dyDescent="0.3">
      <c r="A142" s="16" t="s">
        <v>493</v>
      </c>
      <c r="B142" s="16" t="s">
        <v>533</v>
      </c>
      <c r="C142" s="18" t="s">
        <v>534</v>
      </c>
      <c r="D142" s="16" t="s">
        <v>363</v>
      </c>
      <c r="E142" s="16"/>
      <c r="G142" s="26"/>
    </row>
    <row r="143" spans="1:7" s="8" customFormat="1" ht="13" x14ac:dyDescent="0.3">
      <c r="A143" s="16" t="s">
        <v>352</v>
      </c>
      <c r="B143" s="16" t="s">
        <v>347</v>
      </c>
      <c r="C143" s="18" t="s">
        <v>437</v>
      </c>
      <c r="D143" s="16" t="s">
        <v>231</v>
      </c>
      <c r="E143" s="16"/>
      <c r="G143" s="26"/>
    </row>
    <row r="144" spans="1:7" s="8" customFormat="1" ht="13" x14ac:dyDescent="0.3">
      <c r="A144" s="16" t="s">
        <v>535</v>
      </c>
      <c r="B144" s="16" t="s">
        <v>536</v>
      </c>
      <c r="C144" s="18" t="s">
        <v>415</v>
      </c>
      <c r="D144" s="16" t="s">
        <v>341</v>
      </c>
      <c r="E144" s="16"/>
      <c r="G144" s="26"/>
    </row>
    <row r="145" spans="1:7" s="8" customFormat="1" ht="13" x14ac:dyDescent="0.3">
      <c r="A145" s="16" t="s">
        <v>481</v>
      </c>
      <c r="B145" s="16" t="s">
        <v>528</v>
      </c>
      <c r="C145" s="18" t="s">
        <v>480</v>
      </c>
      <c r="D145" s="16" t="s">
        <v>520</v>
      </c>
      <c r="E145" s="16"/>
      <c r="G145" s="26"/>
    </row>
    <row r="146" spans="1:7" s="8" customFormat="1" ht="13" x14ac:dyDescent="0.3">
      <c r="A146" s="16" t="s">
        <v>518</v>
      </c>
      <c r="B146" s="16" t="s">
        <v>488</v>
      </c>
      <c r="C146" s="18" t="s">
        <v>196</v>
      </c>
      <c r="D146" s="16" t="s">
        <v>480</v>
      </c>
      <c r="E146" s="16"/>
      <c r="G146" s="26"/>
    </row>
    <row r="147" spans="1:7" s="8" customFormat="1" ht="13" x14ac:dyDescent="0.3">
      <c r="A147" s="16" t="s">
        <v>424</v>
      </c>
      <c r="B147" s="16" t="s">
        <v>468</v>
      </c>
      <c r="C147" s="18" t="s">
        <v>93</v>
      </c>
      <c r="D147" s="16" t="s">
        <v>537</v>
      </c>
      <c r="E147" s="16"/>
      <c r="G147" s="26"/>
    </row>
    <row r="148" spans="1:7" s="8" customFormat="1" ht="13" x14ac:dyDescent="0.3">
      <c r="A148" s="16" t="s">
        <v>538</v>
      </c>
      <c r="B148" s="16" t="s">
        <v>134</v>
      </c>
      <c r="C148" s="18" t="s">
        <v>539</v>
      </c>
      <c r="D148" s="16" t="s">
        <v>430</v>
      </c>
      <c r="E148" s="16"/>
      <c r="G148" s="26"/>
    </row>
    <row r="149" spans="1:7" s="8" customFormat="1" ht="13" x14ac:dyDescent="0.3">
      <c r="A149" s="16" t="s">
        <v>540</v>
      </c>
      <c r="B149" s="16" t="s">
        <v>243</v>
      </c>
      <c r="C149" s="18" t="s">
        <v>291</v>
      </c>
      <c r="D149" s="16" t="s">
        <v>453</v>
      </c>
      <c r="E149" s="16"/>
      <c r="G149" s="26"/>
    </row>
    <row r="150" spans="1:7" s="8" customFormat="1" ht="13" x14ac:dyDescent="0.3">
      <c r="A150" s="16" t="s">
        <v>137</v>
      </c>
      <c r="B150" s="16" t="s">
        <v>541</v>
      </c>
      <c r="C150" s="18" t="s">
        <v>365</v>
      </c>
      <c r="D150" s="16" t="s">
        <v>432</v>
      </c>
      <c r="E150" s="16"/>
      <c r="G150" s="26"/>
    </row>
    <row r="151" spans="1:7" s="8" customFormat="1" ht="13" x14ac:dyDescent="0.3">
      <c r="A151" s="16" t="s">
        <v>502</v>
      </c>
      <c r="B151" s="16" t="s">
        <v>542</v>
      </c>
      <c r="C151" s="18" t="s">
        <v>543</v>
      </c>
      <c r="D151" s="16" t="s">
        <v>241</v>
      </c>
      <c r="E151" s="16"/>
      <c r="G151" s="26"/>
    </row>
    <row r="152" spans="1:7" s="8" customFormat="1" ht="13" x14ac:dyDescent="0.3">
      <c r="A152" s="16" t="s">
        <v>269</v>
      </c>
      <c r="B152" s="16" t="s">
        <v>277</v>
      </c>
      <c r="C152" s="18" t="s">
        <v>417</v>
      </c>
      <c r="D152" s="16" t="s">
        <v>544</v>
      </c>
      <c r="E152" s="16"/>
      <c r="G152" s="26"/>
    </row>
    <row r="153" spans="1:7" s="8" customFormat="1" ht="13" x14ac:dyDescent="0.3">
      <c r="A153" s="16" t="s">
        <v>413</v>
      </c>
      <c r="B153" s="16" t="s">
        <v>341</v>
      </c>
      <c r="C153" s="18" t="s">
        <v>299</v>
      </c>
      <c r="D153" s="16" t="s">
        <v>325</v>
      </c>
      <c r="E153" s="16"/>
      <c r="G153" s="26"/>
    </row>
    <row r="154" spans="1:7" s="8" customFormat="1" ht="13" x14ac:dyDescent="0.3">
      <c r="A154" s="16" t="s">
        <v>323</v>
      </c>
      <c r="B154" s="16" t="s">
        <v>545</v>
      </c>
      <c r="C154" s="18" t="s">
        <v>471</v>
      </c>
      <c r="D154" s="16" t="s">
        <v>478</v>
      </c>
      <c r="E154" s="16"/>
      <c r="G154" s="26"/>
    </row>
    <row r="155" spans="1:7" s="8" customFormat="1" ht="13" x14ac:dyDescent="0.3">
      <c r="A155" s="16" t="s">
        <v>301</v>
      </c>
      <c r="B155" s="16" t="s">
        <v>546</v>
      </c>
      <c r="C155" s="18" t="s">
        <v>422</v>
      </c>
      <c r="D155" s="16" t="s">
        <v>150</v>
      </c>
      <c r="E155" s="16"/>
      <c r="G155" s="26"/>
    </row>
    <row r="156" spans="1:7" s="8" customFormat="1" ht="13" x14ac:dyDescent="0.3">
      <c r="A156" s="16" t="s">
        <v>490</v>
      </c>
      <c r="B156" s="16" t="s">
        <v>547</v>
      </c>
      <c r="C156" s="18" t="s">
        <v>507</v>
      </c>
      <c r="D156" s="16" t="s">
        <v>470</v>
      </c>
      <c r="E156" s="16"/>
      <c r="G156" s="26"/>
    </row>
    <row r="157" spans="1:7" s="8" customFormat="1" ht="13" x14ac:dyDescent="0.3">
      <c r="A157" s="16" t="s">
        <v>329</v>
      </c>
      <c r="B157" s="16" t="s">
        <v>281</v>
      </c>
      <c r="C157" s="18" t="s">
        <v>96</v>
      </c>
      <c r="D157" s="16" t="s">
        <v>389</v>
      </c>
      <c r="E157" s="16"/>
      <c r="G157" s="26"/>
    </row>
    <row r="158" spans="1:7" s="8" customFormat="1" ht="13" x14ac:dyDescent="0.3">
      <c r="A158" s="16" t="s">
        <v>438</v>
      </c>
      <c r="B158" s="16" t="s">
        <v>539</v>
      </c>
      <c r="C158" s="18" t="s">
        <v>544</v>
      </c>
      <c r="D158" s="16" t="s">
        <v>548</v>
      </c>
      <c r="E158" s="16"/>
      <c r="G158" s="26"/>
    </row>
    <row r="159" spans="1:7" s="8" customFormat="1" ht="13" x14ac:dyDescent="0.3">
      <c r="A159" s="16" t="s">
        <v>525</v>
      </c>
      <c r="B159" s="16" t="s">
        <v>457</v>
      </c>
      <c r="C159" s="18" t="s">
        <v>549</v>
      </c>
      <c r="D159" s="16" t="s">
        <v>405</v>
      </c>
      <c r="E159" s="16"/>
      <c r="G159" s="26"/>
    </row>
    <row r="160" spans="1:7" s="8" customFormat="1" ht="13" x14ac:dyDescent="0.3">
      <c r="A160" s="16" t="s">
        <v>108</v>
      </c>
      <c r="B160" s="16" t="s">
        <v>303</v>
      </c>
      <c r="C160" s="18" t="s">
        <v>225</v>
      </c>
      <c r="D160" s="16" t="s">
        <v>439</v>
      </c>
      <c r="E160" s="16"/>
      <c r="G160" s="26"/>
    </row>
    <row r="161" spans="1:7" s="8" customFormat="1" ht="13" x14ac:dyDescent="0.3">
      <c r="A161" s="16" t="s">
        <v>550</v>
      </c>
      <c r="B161" s="16" t="s">
        <v>301</v>
      </c>
      <c r="C161" s="18" t="s">
        <v>325</v>
      </c>
      <c r="D161" s="16" t="s">
        <v>462</v>
      </c>
      <c r="E161" s="16"/>
      <c r="G161" s="26"/>
    </row>
    <row r="162" spans="1:7" s="8" customFormat="1" ht="13" x14ac:dyDescent="0.3">
      <c r="A162" s="16" t="s">
        <v>303</v>
      </c>
      <c r="B162" s="16" t="s">
        <v>201</v>
      </c>
      <c r="C162" s="18" t="s">
        <v>293</v>
      </c>
      <c r="D162" s="16" t="s">
        <v>356</v>
      </c>
      <c r="E162" s="16"/>
      <c r="G162" s="26"/>
    </row>
    <row r="163" spans="1:7" s="8" customFormat="1" ht="13" x14ac:dyDescent="0.3">
      <c r="A163" s="16" t="s">
        <v>436</v>
      </c>
      <c r="B163" s="16" t="s">
        <v>551</v>
      </c>
      <c r="C163" s="18" t="s">
        <v>405</v>
      </c>
      <c r="D163" s="16" t="s">
        <v>425</v>
      </c>
      <c r="E163" s="16"/>
      <c r="G163" s="26"/>
    </row>
    <row r="164" spans="1:7" s="8" customFormat="1" ht="13" x14ac:dyDescent="0.3">
      <c r="A164" s="16" t="s">
        <v>319</v>
      </c>
      <c r="B164" s="16" t="s">
        <v>365</v>
      </c>
      <c r="C164" s="18" t="s">
        <v>271</v>
      </c>
      <c r="D164" s="16" t="s">
        <v>538</v>
      </c>
      <c r="E164" s="16"/>
      <c r="G164" s="26"/>
    </row>
    <row r="165" spans="1:7" s="8" customFormat="1" ht="13" x14ac:dyDescent="0.3">
      <c r="A165" s="16" t="s">
        <v>552</v>
      </c>
      <c r="B165" s="16" t="s">
        <v>99</v>
      </c>
      <c r="C165" s="18" t="s">
        <v>553</v>
      </c>
      <c r="D165" s="16" t="s">
        <v>518</v>
      </c>
      <c r="E165" s="16"/>
      <c r="G165" s="26"/>
    </row>
    <row r="166" spans="1:7" s="8" customFormat="1" ht="13" x14ac:dyDescent="0.3">
      <c r="A166" s="16" t="s">
        <v>402</v>
      </c>
      <c r="B166" s="16" t="s">
        <v>131</v>
      </c>
      <c r="C166" s="18" t="s">
        <v>213</v>
      </c>
      <c r="D166" s="16" t="s">
        <v>554</v>
      </c>
      <c r="E166" s="16"/>
      <c r="G166" s="26"/>
    </row>
    <row r="167" spans="1:7" s="8" customFormat="1" ht="13" x14ac:dyDescent="0.3">
      <c r="A167" s="16" t="s">
        <v>259</v>
      </c>
      <c r="B167" s="16" t="s">
        <v>555</v>
      </c>
      <c r="C167" s="18" t="s">
        <v>362</v>
      </c>
      <c r="D167" s="16" t="s">
        <v>380</v>
      </c>
      <c r="E167" s="16"/>
      <c r="G167" s="26"/>
    </row>
    <row r="168" spans="1:7" s="8" customFormat="1" ht="13" x14ac:dyDescent="0.3">
      <c r="A168" s="16" t="s">
        <v>375</v>
      </c>
      <c r="B168" s="16" t="s">
        <v>556</v>
      </c>
      <c r="C168" s="18" t="s">
        <v>394</v>
      </c>
      <c r="D168" s="16" t="s">
        <v>415</v>
      </c>
      <c r="E168" s="16"/>
      <c r="G168" s="26"/>
    </row>
    <row r="169" spans="1:7" s="8" customFormat="1" ht="13" x14ac:dyDescent="0.3">
      <c r="A169" s="16" t="s">
        <v>534</v>
      </c>
      <c r="B169" s="16" t="s">
        <v>557</v>
      </c>
      <c r="C169" s="18" t="s">
        <v>30</v>
      </c>
      <c r="D169" s="16" t="s">
        <v>370</v>
      </c>
      <c r="E169" s="16"/>
      <c r="G169" s="26"/>
    </row>
    <row r="170" spans="1:7" s="8" customFormat="1" ht="13" x14ac:dyDescent="0.3">
      <c r="A170" s="16" t="s">
        <v>325</v>
      </c>
      <c r="B170" s="16" t="s">
        <v>287</v>
      </c>
      <c r="C170" s="18" t="s">
        <v>383</v>
      </c>
      <c r="D170" s="16" t="s">
        <v>374</v>
      </c>
      <c r="E170" s="16"/>
      <c r="G170" s="26"/>
    </row>
    <row r="171" spans="1:7" s="8" customFormat="1" ht="13" x14ac:dyDescent="0.3">
      <c r="A171" s="16" t="s">
        <v>506</v>
      </c>
      <c r="B171" s="16" t="s">
        <v>558</v>
      </c>
      <c r="C171" s="18" t="s">
        <v>556</v>
      </c>
      <c r="D171" s="16" t="s">
        <v>559</v>
      </c>
      <c r="E171" s="16"/>
      <c r="G171" s="26"/>
    </row>
    <row r="172" spans="1:7" s="8" customFormat="1" ht="13" x14ac:dyDescent="0.3">
      <c r="A172" s="16" t="s">
        <v>544</v>
      </c>
      <c r="B172" s="16" t="s">
        <v>560</v>
      </c>
      <c r="C172" s="18" t="s">
        <v>145</v>
      </c>
      <c r="D172" s="16" t="s">
        <v>418</v>
      </c>
      <c r="E172" s="16"/>
      <c r="G172" s="26"/>
    </row>
    <row r="173" spans="1:7" s="8" customFormat="1" ht="13" x14ac:dyDescent="0.3">
      <c r="A173" s="16" t="s">
        <v>433</v>
      </c>
      <c r="B173" s="16" t="s">
        <v>333</v>
      </c>
      <c r="C173" s="18" t="s">
        <v>393</v>
      </c>
      <c r="D173" s="16" t="s">
        <v>229</v>
      </c>
      <c r="E173" s="16"/>
      <c r="G173" s="26"/>
    </row>
    <row r="174" spans="1:7" s="8" customFormat="1" ht="13" x14ac:dyDescent="0.3">
      <c r="A174" s="16" t="s">
        <v>561</v>
      </c>
      <c r="B174" s="16" t="s">
        <v>251</v>
      </c>
      <c r="C174" s="18" t="s">
        <v>241</v>
      </c>
      <c r="D174" s="16" t="s">
        <v>362</v>
      </c>
      <c r="E174" s="16"/>
      <c r="G174" s="26"/>
    </row>
    <row r="175" spans="1:7" s="8" customFormat="1" ht="13" x14ac:dyDescent="0.3">
      <c r="A175" s="16" t="s">
        <v>474</v>
      </c>
      <c r="B175" s="16" t="s">
        <v>562</v>
      </c>
      <c r="C175" s="18" t="s">
        <v>551</v>
      </c>
      <c r="D175" s="16" t="s">
        <v>289</v>
      </c>
      <c r="E175" s="16"/>
      <c r="G175" s="26"/>
    </row>
    <row r="176" spans="1:7" s="8" customFormat="1" ht="13" x14ac:dyDescent="0.3">
      <c r="A176" s="16" t="s">
        <v>223</v>
      </c>
      <c r="B176" s="16" t="s">
        <v>449</v>
      </c>
      <c r="C176" s="18" t="s">
        <v>205</v>
      </c>
      <c r="D176" s="16" t="s">
        <v>563</v>
      </c>
      <c r="E176" s="16"/>
      <c r="G176" s="26"/>
    </row>
    <row r="177" spans="1:7" s="8" customFormat="1" ht="13" x14ac:dyDescent="0.3">
      <c r="A177" s="16" t="s">
        <v>512</v>
      </c>
      <c r="B177" s="16" t="s">
        <v>356</v>
      </c>
      <c r="C177" s="18" t="s">
        <v>370</v>
      </c>
      <c r="D177" s="16" t="s">
        <v>429</v>
      </c>
      <c r="E177" s="16"/>
      <c r="G177" s="26"/>
    </row>
    <row r="178" spans="1:7" s="8" customFormat="1" ht="13" x14ac:dyDescent="0.3">
      <c r="A178" s="16" t="s">
        <v>564</v>
      </c>
      <c r="B178" s="16" t="s">
        <v>565</v>
      </c>
      <c r="C178" s="18" t="s">
        <v>348</v>
      </c>
      <c r="D178" s="16" t="s">
        <v>551</v>
      </c>
      <c r="E178" s="16"/>
      <c r="G178" s="26"/>
    </row>
    <row r="179" spans="1:7" s="8" customFormat="1" ht="13" x14ac:dyDescent="0.3">
      <c r="A179" s="16" t="s">
        <v>566</v>
      </c>
      <c r="B179" s="16" t="s">
        <v>337</v>
      </c>
      <c r="C179" s="18" t="s">
        <v>494</v>
      </c>
      <c r="D179" s="16" t="s">
        <v>567</v>
      </c>
      <c r="E179" s="16"/>
      <c r="G179" s="26"/>
    </row>
    <row r="180" spans="1:7" s="8" customFormat="1" ht="13" x14ac:dyDescent="0.3">
      <c r="A180" s="16" t="s">
        <v>178</v>
      </c>
      <c r="B180" s="16" t="s">
        <v>217</v>
      </c>
      <c r="C180" s="18" t="s">
        <v>327</v>
      </c>
      <c r="D180" s="16" t="s">
        <v>547</v>
      </c>
      <c r="E180" s="16"/>
      <c r="G180" s="26"/>
    </row>
    <row r="181" spans="1:7" s="8" customFormat="1" ht="13" x14ac:dyDescent="0.3">
      <c r="A181" s="16" t="s">
        <v>271</v>
      </c>
      <c r="B181" s="16" t="s">
        <v>285</v>
      </c>
      <c r="C181" s="18" t="s">
        <v>445</v>
      </c>
      <c r="D181" s="16" t="s">
        <v>568</v>
      </c>
      <c r="E181" s="16"/>
      <c r="G181" s="26"/>
    </row>
    <row r="182" spans="1:7" s="8" customFormat="1" ht="13" x14ac:dyDescent="0.3">
      <c r="A182" s="16" t="s">
        <v>569</v>
      </c>
      <c r="B182" s="16" t="s">
        <v>325</v>
      </c>
      <c r="C182" s="18" t="s">
        <v>378</v>
      </c>
      <c r="D182" s="16" t="s">
        <v>522</v>
      </c>
      <c r="E182" s="16"/>
      <c r="G182" s="26"/>
    </row>
    <row r="183" spans="1:7" s="8" customFormat="1" x14ac:dyDescent="0.3">
      <c r="A183" s="16" t="s">
        <v>570</v>
      </c>
      <c r="B183" s="16" t="s">
        <v>402</v>
      </c>
      <c r="C183" s="28" t="s">
        <v>281</v>
      </c>
      <c r="D183" s="16" t="s">
        <v>372</v>
      </c>
      <c r="E183" s="16"/>
      <c r="G183" s="29"/>
    </row>
    <row r="184" spans="1:7" s="8" customFormat="1" ht="13" x14ac:dyDescent="0.3">
      <c r="A184" s="16" t="s">
        <v>231</v>
      </c>
      <c r="B184" s="16" t="s">
        <v>360</v>
      </c>
      <c r="C184" s="18" t="s">
        <v>571</v>
      </c>
      <c r="D184" s="16" t="s">
        <v>447</v>
      </c>
      <c r="E184" s="16"/>
      <c r="G184" s="26"/>
    </row>
    <row r="185" spans="1:7" s="8" customFormat="1" ht="13" x14ac:dyDescent="0.3">
      <c r="A185" s="16" t="s">
        <v>537</v>
      </c>
      <c r="B185" s="16" t="s">
        <v>279</v>
      </c>
      <c r="C185" s="18" t="s">
        <v>229</v>
      </c>
      <c r="D185" s="16" t="s">
        <v>566</v>
      </c>
      <c r="E185" s="16"/>
      <c r="G185" s="26"/>
    </row>
    <row r="186" spans="1:7" s="8" customFormat="1" ht="13" x14ac:dyDescent="0.3">
      <c r="A186" s="16" t="s">
        <v>337</v>
      </c>
      <c r="B186" s="16" t="s">
        <v>319</v>
      </c>
      <c r="C186" s="18" t="s">
        <v>572</v>
      </c>
      <c r="D186" s="16" t="s">
        <v>350</v>
      </c>
      <c r="E186" s="16"/>
      <c r="G186" s="26"/>
    </row>
    <row r="187" spans="1:7" s="8" customFormat="1" ht="13" x14ac:dyDescent="0.3">
      <c r="A187" s="16" t="s">
        <v>333</v>
      </c>
      <c r="B187" s="16" t="s">
        <v>297</v>
      </c>
      <c r="C187" s="18" t="s">
        <v>261</v>
      </c>
      <c r="D187" s="16" t="s">
        <v>409</v>
      </c>
      <c r="E187" s="16"/>
      <c r="G187" s="26"/>
    </row>
    <row r="188" spans="1:7" s="8" customFormat="1" ht="13" x14ac:dyDescent="0.3">
      <c r="A188" s="16" t="s">
        <v>273</v>
      </c>
      <c r="B188" s="16" t="s">
        <v>573</v>
      </c>
      <c r="C188" s="18" t="s">
        <v>341</v>
      </c>
      <c r="D188" s="16" t="s">
        <v>536</v>
      </c>
      <c r="E188" s="16"/>
      <c r="G188" s="26"/>
    </row>
    <row r="189" spans="1:7" s="8" customFormat="1" ht="13" x14ac:dyDescent="0.3">
      <c r="A189" s="16" t="s">
        <v>492</v>
      </c>
      <c r="B189" s="16" t="s">
        <v>150</v>
      </c>
      <c r="C189" s="18" t="s">
        <v>127</v>
      </c>
      <c r="D189" s="16" t="s">
        <v>574</v>
      </c>
      <c r="E189" s="16"/>
      <c r="G189" s="26"/>
    </row>
    <row r="190" spans="1:7" s="8" customFormat="1" ht="13" x14ac:dyDescent="0.3">
      <c r="A190" s="16" t="s">
        <v>497</v>
      </c>
      <c r="B190" s="16" t="s">
        <v>379</v>
      </c>
      <c r="C190" s="18" t="s">
        <v>255</v>
      </c>
      <c r="D190" s="16" t="s">
        <v>388</v>
      </c>
      <c r="E190" s="16"/>
      <c r="G190" s="26"/>
    </row>
    <row r="191" spans="1:7" s="8" customFormat="1" ht="13" x14ac:dyDescent="0.3">
      <c r="A191" s="16" t="s">
        <v>354</v>
      </c>
      <c r="B191" s="16" t="s">
        <v>575</v>
      </c>
      <c r="C191" s="18" t="s">
        <v>317</v>
      </c>
      <c r="D191" s="16" t="s">
        <v>576</v>
      </c>
      <c r="E191" s="16"/>
      <c r="G191" s="26"/>
    </row>
    <row r="192" spans="1:7" s="8" customFormat="1" ht="13" x14ac:dyDescent="0.3">
      <c r="A192" s="16" t="s">
        <v>556</v>
      </c>
      <c r="B192" s="16" t="s">
        <v>577</v>
      </c>
      <c r="C192" s="18" t="s">
        <v>319</v>
      </c>
      <c r="D192" s="16" t="s">
        <v>393</v>
      </c>
      <c r="E192" s="16"/>
      <c r="G192" s="26"/>
    </row>
    <row r="193" spans="1:7" s="8" customFormat="1" ht="13" x14ac:dyDescent="0.3">
      <c r="A193" s="16" t="s">
        <v>496</v>
      </c>
      <c r="B193" s="16" t="s">
        <v>561</v>
      </c>
      <c r="C193" s="18" t="s">
        <v>578</v>
      </c>
      <c r="D193" s="16" t="s">
        <v>387</v>
      </c>
      <c r="E193" s="16"/>
      <c r="G193" s="26"/>
    </row>
    <row r="194" spans="1:7" s="8" customFormat="1" ht="13" x14ac:dyDescent="0.3">
      <c r="A194" s="16" t="s">
        <v>499</v>
      </c>
      <c r="B194" s="16" t="s">
        <v>289</v>
      </c>
      <c r="C194" s="18" t="s">
        <v>353</v>
      </c>
      <c r="D194" s="16" t="s">
        <v>397</v>
      </c>
      <c r="E194" s="16"/>
      <c r="G194" s="26"/>
    </row>
    <row r="195" spans="1:7" s="8" customFormat="1" ht="13" x14ac:dyDescent="0.3">
      <c r="A195" s="16" t="s">
        <v>579</v>
      </c>
      <c r="B195" s="16" t="s">
        <v>580</v>
      </c>
      <c r="C195" s="18" t="s">
        <v>581</v>
      </c>
      <c r="D195" s="16" t="s">
        <v>375</v>
      </c>
      <c r="E195" s="16"/>
      <c r="G195" s="26"/>
    </row>
    <row r="196" spans="1:7" s="8" customFormat="1" ht="13" x14ac:dyDescent="0.3">
      <c r="A196" s="16" t="s">
        <v>192</v>
      </c>
      <c r="B196" s="16" t="s">
        <v>549</v>
      </c>
      <c r="C196" s="18" t="s">
        <v>243</v>
      </c>
      <c r="D196" s="16" t="s">
        <v>475</v>
      </c>
      <c r="E196" s="16"/>
      <c r="G196" s="26"/>
    </row>
    <row r="197" spans="1:7" s="8" customFormat="1" ht="13" x14ac:dyDescent="0.3">
      <c r="A197" s="16" t="s">
        <v>539</v>
      </c>
      <c r="B197" s="16" t="s">
        <v>305</v>
      </c>
      <c r="C197" s="18" t="s">
        <v>311</v>
      </c>
      <c r="D197" s="16" t="s">
        <v>452</v>
      </c>
      <c r="E197" s="16"/>
      <c r="G197" s="26"/>
    </row>
    <row r="198" spans="1:7" s="8" customFormat="1" ht="13" x14ac:dyDescent="0.3">
      <c r="A198" s="16" t="s">
        <v>484</v>
      </c>
      <c r="B198" s="16" t="s">
        <v>582</v>
      </c>
      <c r="C198" s="18" t="s">
        <v>452</v>
      </c>
      <c r="D198" s="16" t="s">
        <v>513</v>
      </c>
      <c r="E198" s="16"/>
      <c r="G198" s="26"/>
    </row>
    <row r="199" spans="1:7" s="8" customFormat="1" ht="13" x14ac:dyDescent="0.3">
      <c r="A199" s="16" t="s">
        <v>412</v>
      </c>
      <c r="B199" s="16" t="s">
        <v>583</v>
      </c>
      <c r="C199" s="18" t="s">
        <v>359</v>
      </c>
      <c r="D199" s="16" t="s">
        <v>468</v>
      </c>
      <c r="E199" s="16"/>
      <c r="G199" s="26"/>
    </row>
    <row r="200" spans="1:7" s="8" customFormat="1" ht="13" x14ac:dyDescent="0.3">
      <c r="A200" s="16" t="s">
        <v>520</v>
      </c>
      <c r="B200" s="16" t="s">
        <v>261</v>
      </c>
      <c r="C200" s="18" t="s">
        <v>501</v>
      </c>
      <c r="D200" s="16" t="s">
        <v>398</v>
      </c>
      <c r="E200" s="16"/>
      <c r="G200" s="26"/>
    </row>
    <row r="201" spans="1:7" s="8" customFormat="1" ht="13" x14ac:dyDescent="0.3">
      <c r="A201" s="16" t="s">
        <v>567</v>
      </c>
      <c r="B201" s="16" t="s">
        <v>584</v>
      </c>
      <c r="C201" s="18" t="s">
        <v>533</v>
      </c>
      <c r="D201" s="16" t="s">
        <v>584</v>
      </c>
      <c r="E201" s="16"/>
      <c r="G201" s="26"/>
    </row>
    <row r="202" spans="1:7" s="8" customFormat="1" ht="13" x14ac:dyDescent="0.3">
      <c r="A202" s="16" t="s">
        <v>341</v>
      </c>
      <c r="B202" s="16" t="s">
        <v>568</v>
      </c>
      <c r="C202" s="18" t="s">
        <v>227</v>
      </c>
      <c r="D202" s="16" t="s">
        <v>501</v>
      </c>
      <c r="E202" s="16"/>
      <c r="G202" s="26"/>
    </row>
    <row r="203" spans="1:7" s="8" customFormat="1" ht="13" x14ac:dyDescent="0.3">
      <c r="A203" s="16" t="s">
        <v>405</v>
      </c>
      <c r="B203" s="16" t="s">
        <v>140</v>
      </c>
      <c r="C203" s="18" t="s">
        <v>496</v>
      </c>
      <c r="D203" s="16" t="s">
        <v>127</v>
      </c>
      <c r="E203" s="16"/>
      <c r="G203" s="26"/>
    </row>
    <row r="204" spans="1:7" s="8" customFormat="1" ht="13" x14ac:dyDescent="0.3">
      <c r="A204" s="16" t="s">
        <v>471</v>
      </c>
      <c r="B204" s="16" t="s">
        <v>323</v>
      </c>
      <c r="C204" s="18" t="s">
        <v>493</v>
      </c>
      <c r="D204" s="16" t="s">
        <v>378</v>
      </c>
      <c r="E204" s="16"/>
      <c r="G204" s="26"/>
    </row>
    <row r="205" spans="1:7" s="8" customFormat="1" ht="13" x14ac:dyDescent="0.3">
      <c r="A205" s="16" t="s">
        <v>409</v>
      </c>
      <c r="B205" s="16" t="s">
        <v>353</v>
      </c>
      <c r="C205" s="18" t="s">
        <v>513</v>
      </c>
      <c r="D205" s="16" t="s">
        <v>458</v>
      </c>
      <c r="E205" s="16"/>
      <c r="G205" s="26"/>
    </row>
    <row r="206" spans="1:7" s="8" customFormat="1" ht="13" x14ac:dyDescent="0.3">
      <c r="A206" s="16" t="s">
        <v>583</v>
      </c>
      <c r="B206" s="16" t="s">
        <v>329</v>
      </c>
      <c r="C206" s="18" t="s">
        <v>554</v>
      </c>
      <c r="D206" s="16" t="s">
        <v>479</v>
      </c>
      <c r="E206" s="16"/>
      <c r="G206" s="26"/>
    </row>
    <row r="207" spans="1:7" s="8" customFormat="1" ht="13" x14ac:dyDescent="0.3">
      <c r="A207" s="16" t="s">
        <v>453</v>
      </c>
      <c r="B207" s="16" t="s">
        <v>585</v>
      </c>
      <c r="C207" s="18" t="s">
        <v>111</v>
      </c>
      <c r="D207" s="16" t="s">
        <v>402</v>
      </c>
      <c r="E207" s="16"/>
      <c r="G207" s="26"/>
    </row>
    <row r="208" spans="1:7" s="8" customFormat="1" ht="13" x14ac:dyDescent="0.3">
      <c r="A208" s="16" t="s">
        <v>586</v>
      </c>
      <c r="B208" s="16" t="s">
        <v>587</v>
      </c>
      <c r="C208" s="18" t="s">
        <v>575</v>
      </c>
      <c r="D208" s="16" t="s">
        <v>570</v>
      </c>
      <c r="E208" s="16"/>
      <c r="G208" s="26"/>
    </row>
    <row r="209" spans="1:7" s="8" customFormat="1" ht="13" x14ac:dyDescent="0.3">
      <c r="A209" s="16" t="s">
        <v>353</v>
      </c>
      <c r="B209" s="16" t="s">
        <v>588</v>
      </c>
      <c r="C209" s="18" t="s">
        <v>589</v>
      </c>
      <c r="D209" s="16" t="s">
        <v>315</v>
      </c>
      <c r="E209" s="16"/>
      <c r="G209" s="26"/>
    </row>
    <row r="210" spans="1:7" s="8" customFormat="1" ht="13" x14ac:dyDescent="0.3">
      <c r="A210" s="16" t="s">
        <v>571</v>
      </c>
      <c r="B210" s="16" t="s">
        <v>362</v>
      </c>
      <c r="C210" s="18" t="s">
        <v>516</v>
      </c>
      <c r="D210" s="16" t="s">
        <v>443</v>
      </c>
      <c r="E210" s="16"/>
      <c r="G210" s="26"/>
    </row>
    <row r="211" spans="1:7" s="8" customFormat="1" ht="13" x14ac:dyDescent="0.3">
      <c r="A211" s="16" t="s">
        <v>162</v>
      </c>
      <c r="B211" s="16" t="s">
        <v>515</v>
      </c>
      <c r="C211" s="18" t="s">
        <v>423</v>
      </c>
      <c r="D211" s="16" t="s">
        <v>502</v>
      </c>
      <c r="E211" s="16"/>
      <c r="G211" s="26"/>
    </row>
    <row r="212" spans="1:7" s="8" customFormat="1" ht="13" x14ac:dyDescent="0.3">
      <c r="A212" s="16" t="s">
        <v>331</v>
      </c>
      <c r="B212" s="16" t="s">
        <v>30</v>
      </c>
      <c r="C212" s="18" t="s">
        <v>455</v>
      </c>
      <c r="D212" s="16" t="s">
        <v>590</v>
      </c>
      <c r="E212" s="16"/>
      <c r="G212" s="26"/>
    </row>
    <row r="213" spans="1:7" s="8" customFormat="1" ht="13" x14ac:dyDescent="0.3">
      <c r="A213" s="16" t="s">
        <v>225</v>
      </c>
      <c r="B213" s="16" t="s">
        <v>355</v>
      </c>
      <c r="C213" s="18" t="s">
        <v>366</v>
      </c>
      <c r="D213" s="16" t="s">
        <v>509</v>
      </c>
      <c r="E213" s="16"/>
      <c r="G213" s="26"/>
    </row>
    <row r="214" spans="1:7" s="8" customFormat="1" ht="13" x14ac:dyDescent="0.3">
      <c r="A214" s="16" t="s">
        <v>355</v>
      </c>
      <c r="B214" s="16" t="s">
        <v>591</v>
      </c>
      <c r="C214" s="18" t="s">
        <v>527</v>
      </c>
      <c r="D214" s="16" t="s">
        <v>399</v>
      </c>
      <c r="E214" s="16"/>
      <c r="G214" s="26"/>
    </row>
    <row r="215" spans="1:7" s="8" customFormat="1" ht="13" x14ac:dyDescent="0.3">
      <c r="A215" s="16" t="s">
        <v>559</v>
      </c>
      <c r="B215" s="16" t="s">
        <v>233</v>
      </c>
      <c r="C215" s="18" t="s">
        <v>530</v>
      </c>
      <c r="D215" s="16" t="s">
        <v>516</v>
      </c>
      <c r="E215" s="16"/>
      <c r="G215" s="26"/>
    </row>
    <row r="216" spans="1:7" s="8" customFormat="1" ht="13" x14ac:dyDescent="0.3">
      <c r="A216" s="16" t="s">
        <v>264</v>
      </c>
      <c r="B216" s="16" t="s">
        <v>293</v>
      </c>
      <c r="C216" s="18" t="s">
        <v>564</v>
      </c>
      <c r="D216" s="16" t="s">
        <v>417</v>
      </c>
      <c r="E216" s="16"/>
      <c r="G216" s="26"/>
    </row>
    <row r="217" spans="1:7" s="8" customFormat="1" ht="13" x14ac:dyDescent="0.3">
      <c r="A217" s="16" t="s">
        <v>205</v>
      </c>
      <c r="B217" s="16" t="s">
        <v>574</v>
      </c>
      <c r="C217" s="18" t="s">
        <v>199</v>
      </c>
      <c r="D217" s="16" t="s">
        <v>410</v>
      </c>
      <c r="E217" s="16"/>
      <c r="G217" s="26"/>
    </row>
    <row r="218" spans="1:7" s="8" customFormat="1" ht="13" x14ac:dyDescent="0.3">
      <c r="A218" s="16" t="s">
        <v>592</v>
      </c>
      <c r="B218" s="16" t="s">
        <v>593</v>
      </c>
      <c r="C218" s="18" t="s">
        <v>285</v>
      </c>
      <c r="D218" s="16" t="s">
        <v>466</v>
      </c>
      <c r="E218" s="16"/>
      <c r="G218" s="26"/>
    </row>
    <row r="219" spans="1:7" s="8" customFormat="1" ht="13" x14ac:dyDescent="0.3">
      <c r="A219" s="16" t="s">
        <v>363</v>
      </c>
      <c r="B219" s="16" t="s">
        <v>363</v>
      </c>
      <c r="C219" s="18" t="s">
        <v>329</v>
      </c>
      <c r="D219" s="16" t="s">
        <v>573</v>
      </c>
      <c r="E219" s="16"/>
      <c r="G219" s="26"/>
    </row>
    <row r="220" spans="1:7" s="8" customFormat="1" ht="13" x14ac:dyDescent="0.3">
      <c r="A220" s="16" t="s">
        <v>362</v>
      </c>
      <c r="B220" s="16" t="s">
        <v>559</v>
      </c>
      <c r="C220" s="18" t="s">
        <v>397</v>
      </c>
      <c r="D220" s="16" t="s">
        <v>496</v>
      </c>
      <c r="E220" s="16"/>
      <c r="G220" s="26"/>
    </row>
    <row r="221" spans="1:7" s="8" customFormat="1" ht="13" x14ac:dyDescent="0.3">
      <c r="A221" s="16" t="s">
        <v>358</v>
      </c>
      <c r="B221" s="16" t="s">
        <v>594</v>
      </c>
      <c r="C221" s="18" t="s">
        <v>451</v>
      </c>
      <c r="D221" s="16" t="s">
        <v>299</v>
      </c>
      <c r="E221" s="16"/>
      <c r="G221" s="26"/>
    </row>
    <row r="222" spans="1:7" s="8" customFormat="1" ht="13" x14ac:dyDescent="0.3">
      <c r="A222" s="16" t="s">
        <v>291</v>
      </c>
      <c r="B222" s="16" t="s">
        <v>299</v>
      </c>
      <c r="C222" s="18" t="s">
        <v>500</v>
      </c>
      <c r="D222" s="16" t="s">
        <v>319</v>
      </c>
      <c r="E222" s="16"/>
      <c r="G222" s="26"/>
    </row>
    <row r="223" spans="1:7" s="8" customFormat="1" ht="13" x14ac:dyDescent="0.3">
      <c r="A223" s="16" t="s">
        <v>360</v>
      </c>
      <c r="B223" s="16" t="s">
        <v>595</v>
      </c>
      <c r="C223" s="18" t="s">
        <v>522</v>
      </c>
      <c r="D223" s="16" t="s">
        <v>407</v>
      </c>
      <c r="E223" s="16"/>
      <c r="G223" s="26"/>
    </row>
    <row r="224" spans="1:7" s="8" customFormat="1" ht="13" x14ac:dyDescent="0.3">
      <c r="A224" s="16" t="s">
        <v>543</v>
      </c>
      <c r="B224" s="16" t="s">
        <v>266</v>
      </c>
      <c r="C224" s="18" t="s">
        <v>559</v>
      </c>
      <c r="D224" s="16" t="s">
        <v>463</v>
      </c>
      <c r="E224" s="16"/>
      <c r="G224" s="26"/>
    </row>
    <row r="225" spans="1:7" s="8" customFormat="1" ht="13" x14ac:dyDescent="0.3">
      <c r="A225" s="16" t="s">
        <v>428</v>
      </c>
      <c r="B225" s="16" t="s">
        <v>315</v>
      </c>
      <c r="C225" s="18" t="s">
        <v>475</v>
      </c>
      <c r="D225" s="16" t="s">
        <v>433</v>
      </c>
      <c r="E225" s="16"/>
      <c r="G225" s="26"/>
    </row>
    <row r="226" spans="1:7" s="8" customFormat="1" ht="13" x14ac:dyDescent="0.3">
      <c r="A226" s="16" t="s">
        <v>596</v>
      </c>
      <c r="B226" s="16" t="s">
        <v>478</v>
      </c>
      <c r="C226" s="18" t="s">
        <v>323</v>
      </c>
      <c r="D226" s="16" t="s">
        <v>111</v>
      </c>
      <c r="E226" s="16"/>
      <c r="G226" s="26"/>
    </row>
    <row r="227" spans="1:7" s="8" customFormat="1" ht="13" x14ac:dyDescent="0.3">
      <c r="A227" s="16" t="s">
        <v>589</v>
      </c>
      <c r="B227" s="16" t="s">
        <v>597</v>
      </c>
      <c r="C227" s="18" t="s">
        <v>277</v>
      </c>
      <c r="D227" s="16" t="s">
        <v>303</v>
      </c>
      <c r="E227" s="16"/>
      <c r="G227" s="26"/>
    </row>
    <row r="228" spans="1:7" s="8" customFormat="1" ht="13" x14ac:dyDescent="0.3">
      <c r="A228" s="16" t="s">
        <v>549</v>
      </c>
      <c r="B228" s="16" t="s">
        <v>255</v>
      </c>
      <c r="C228" s="18" t="s">
        <v>456</v>
      </c>
      <c r="D228" s="30" t="s">
        <v>165</v>
      </c>
      <c r="E228" s="16"/>
      <c r="G228" s="26"/>
    </row>
    <row r="229" spans="1:7" s="8" customFormat="1" ht="13" x14ac:dyDescent="0.3">
      <c r="A229" s="16" t="s">
        <v>478</v>
      </c>
      <c r="B229" s="16" t="s">
        <v>354</v>
      </c>
      <c r="C229" s="18" t="s">
        <v>352</v>
      </c>
      <c r="D229" s="16" t="s">
        <v>552</v>
      </c>
      <c r="E229" s="16"/>
      <c r="G229" s="26"/>
    </row>
    <row r="230" spans="1:7" s="8" customFormat="1" ht="13" x14ac:dyDescent="0.3">
      <c r="A230" s="16" t="s">
        <v>558</v>
      </c>
      <c r="B230" s="16" t="s">
        <v>275</v>
      </c>
      <c r="C230" s="18" t="s">
        <v>307</v>
      </c>
      <c r="D230" s="16" t="s">
        <v>532</v>
      </c>
      <c r="E230" s="16"/>
      <c r="G230" s="26"/>
    </row>
    <row r="231" spans="1:7" s="8" customFormat="1" ht="13" x14ac:dyDescent="0.3">
      <c r="A231" s="16" t="s">
        <v>134</v>
      </c>
      <c r="B231" s="16" t="s">
        <v>350</v>
      </c>
      <c r="C231" s="18" t="s">
        <v>596</v>
      </c>
      <c r="D231" s="16" t="s">
        <v>376</v>
      </c>
      <c r="E231" s="16"/>
      <c r="G231" s="26"/>
    </row>
    <row r="232" spans="1:7" s="8" customFormat="1" ht="13" x14ac:dyDescent="0.3">
      <c r="A232" s="16" t="s">
        <v>462</v>
      </c>
      <c r="B232" s="16" t="s">
        <v>598</v>
      </c>
      <c r="C232" s="18" t="s">
        <v>583</v>
      </c>
      <c r="D232" s="16" t="s">
        <v>486</v>
      </c>
      <c r="E232" s="16"/>
      <c r="G232" s="26"/>
    </row>
    <row r="233" spans="1:7" s="8" customFormat="1" ht="13" x14ac:dyDescent="0.3">
      <c r="A233" s="16" t="s">
        <v>599</v>
      </c>
      <c r="B233" s="16" t="s">
        <v>600</v>
      </c>
      <c r="C233" s="18" t="s">
        <v>356</v>
      </c>
      <c r="D233" s="16" t="s">
        <v>438</v>
      </c>
      <c r="E233" s="16"/>
      <c r="G233" s="26"/>
    </row>
    <row r="234" spans="1:7" s="8" customFormat="1" ht="13" x14ac:dyDescent="0.3">
      <c r="A234" s="16" t="s">
        <v>594</v>
      </c>
      <c r="B234" s="16" t="s">
        <v>249</v>
      </c>
      <c r="C234" s="18" t="s">
        <v>601</v>
      </c>
      <c r="D234" s="16" t="s">
        <v>504</v>
      </c>
      <c r="E234" s="16"/>
      <c r="G234" s="26"/>
    </row>
    <row r="235" spans="1:7" s="8" customFormat="1" ht="13" x14ac:dyDescent="0.3">
      <c r="A235" s="16" t="s">
        <v>154</v>
      </c>
      <c r="B235" s="16" t="s">
        <v>295</v>
      </c>
      <c r="C235" s="18" t="s">
        <v>470</v>
      </c>
      <c r="D235" s="16" t="s">
        <v>600</v>
      </c>
      <c r="E235" s="16"/>
      <c r="G235" s="26"/>
    </row>
    <row r="236" spans="1:7" s="8" customFormat="1" ht="13" x14ac:dyDescent="0.3">
      <c r="A236" s="16" t="s">
        <v>449</v>
      </c>
      <c r="B236" s="16" t="s">
        <v>538</v>
      </c>
      <c r="C236" s="18" t="s">
        <v>410</v>
      </c>
      <c r="D236" s="16" t="s">
        <v>444</v>
      </c>
      <c r="E236" s="16"/>
      <c r="G236" s="26"/>
    </row>
    <row r="237" spans="1:7" s="8" customFormat="1" ht="13" x14ac:dyDescent="0.3">
      <c r="A237" s="16" t="s">
        <v>127</v>
      </c>
      <c r="B237" s="16" t="s">
        <v>524</v>
      </c>
      <c r="C237" s="18" t="s">
        <v>363</v>
      </c>
      <c r="D237" s="16" t="s">
        <v>602</v>
      </c>
      <c r="E237" s="16"/>
      <c r="G237" s="26"/>
    </row>
    <row r="238" spans="1:7" s="8" customFormat="1" ht="13" x14ac:dyDescent="0.3">
      <c r="A238" s="16" t="s">
        <v>283</v>
      </c>
      <c r="B238" s="16" t="s">
        <v>358</v>
      </c>
      <c r="C238" s="18" t="s">
        <v>373</v>
      </c>
      <c r="D238" s="16" t="s">
        <v>533</v>
      </c>
      <c r="E238" s="16"/>
      <c r="G238" s="26"/>
    </row>
    <row r="239" spans="1:7" s="8" customFormat="1" ht="13" x14ac:dyDescent="0.3">
      <c r="A239" s="16" t="s">
        <v>548</v>
      </c>
      <c r="B239" s="16" t="s">
        <v>566</v>
      </c>
      <c r="C239" s="18" t="s">
        <v>441</v>
      </c>
      <c r="D239" s="16" t="s">
        <v>603</v>
      </c>
      <c r="E239" s="16"/>
      <c r="G239" s="26"/>
    </row>
    <row r="240" spans="1:7" s="8" customFormat="1" ht="13" x14ac:dyDescent="0.3">
      <c r="A240" s="16" t="s">
        <v>313</v>
      </c>
      <c r="B240" s="16" t="s">
        <v>520</v>
      </c>
      <c r="C240" s="18" t="s">
        <v>360</v>
      </c>
      <c r="D240" s="16" t="s">
        <v>469</v>
      </c>
      <c r="E240" s="16"/>
      <c r="G240" s="26"/>
    </row>
    <row r="241" spans="1:7" s="8" customFormat="1" ht="13" x14ac:dyDescent="0.3">
      <c r="A241" s="16" t="s">
        <v>578</v>
      </c>
      <c r="B241" s="16" t="s">
        <v>429</v>
      </c>
      <c r="C241" s="18" t="s">
        <v>374</v>
      </c>
      <c r="D241" s="16" t="s">
        <v>569</v>
      </c>
      <c r="E241" s="16"/>
      <c r="G241" s="26"/>
    </row>
    <row r="242" spans="1:7" s="8" customFormat="1" ht="13" x14ac:dyDescent="0.3">
      <c r="A242" s="16" t="s">
        <v>468</v>
      </c>
      <c r="B242" s="16" t="s">
        <v>604</v>
      </c>
      <c r="C242" s="18" t="s">
        <v>519</v>
      </c>
      <c r="D242" s="16" t="s">
        <v>471</v>
      </c>
      <c r="E242" s="16"/>
      <c r="G242" s="26"/>
    </row>
    <row r="243" spans="1:7" s="8" customFormat="1" ht="13" x14ac:dyDescent="0.3">
      <c r="A243" s="16" t="s">
        <v>605</v>
      </c>
      <c r="B243" s="16" t="s">
        <v>352</v>
      </c>
      <c r="C243" s="18" t="s">
        <v>511</v>
      </c>
      <c r="D243" s="16" t="s">
        <v>565</v>
      </c>
      <c r="E243" s="16"/>
      <c r="G243" s="26"/>
    </row>
    <row r="244" spans="1:7" s="8" customFormat="1" ht="13" x14ac:dyDescent="0.3">
      <c r="A244" s="16" t="s">
        <v>510</v>
      </c>
      <c r="B244" s="16" t="s">
        <v>606</v>
      </c>
      <c r="C244" s="18" t="s">
        <v>602</v>
      </c>
      <c r="D244" s="16" t="s">
        <v>503</v>
      </c>
      <c r="E244" s="16"/>
      <c r="G244" s="26"/>
    </row>
    <row r="245" spans="1:7" s="8" customFormat="1" ht="13" x14ac:dyDescent="0.3">
      <c r="A245" s="16" t="s">
        <v>307</v>
      </c>
      <c r="B245" s="16" t="s">
        <v>578</v>
      </c>
      <c r="C245" s="18" t="s">
        <v>509</v>
      </c>
      <c r="D245" s="16" t="s">
        <v>420</v>
      </c>
      <c r="E245" s="16"/>
      <c r="G245" s="26"/>
    </row>
    <row r="246" spans="1:7" s="8" customFormat="1" ht="13" x14ac:dyDescent="0.3">
      <c r="A246" s="16" t="s">
        <v>551</v>
      </c>
      <c r="B246" s="16" t="s">
        <v>519</v>
      </c>
      <c r="C246" s="18" t="s">
        <v>570</v>
      </c>
      <c r="D246" s="16" t="s">
        <v>489</v>
      </c>
      <c r="E246" s="16"/>
      <c r="G246" s="26"/>
    </row>
    <row r="247" spans="1:7" s="8" customFormat="1" ht="13" x14ac:dyDescent="0.3">
      <c r="A247" s="16" t="s">
        <v>347</v>
      </c>
      <c r="B247" s="16" t="s">
        <v>607</v>
      </c>
      <c r="C247" s="18" t="s">
        <v>440</v>
      </c>
      <c r="D247" s="16" t="s">
        <v>564</v>
      </c>
      <c r="E247" s="16"/>
      <c r="G247" s="26"/>
    </row>
    <row r="248" spans="1:7" s="8" customFormat="1" ht="13" x14ac:dyDescent="0.3">
      <c r="A248" s="16" t="s">
        <v>356</v>
      </c>
      <c r="B248" s="16" t="s">
        <v>327</v>
      </c>
      <c r="C248" s="18" t="s">
        <v>574</v>
      </c>
      <c r="D248" s="16" t="s">
        <v>608</v>
      </c>
      <c r="E248" s="16"/>
      <c r="G248" s="26"/>
    </row>
    <row r="249" spans="1:7" s="8" customFormat="1" ht="13" x14ac:dyDescent="0.3">
      <c r="A249" s="16" t="s">
        <v>444</v>
      </c>
      <c r="B249" s="16" t="s">
        <v>409</v>
      </c>
      <c r="C249" s="18" t="s">
        <v>389</v>
      </c>
      <c r="D249" s="16" t="s">
        <v>403</v>
      </c>
      <c r="E249" s="16"/>
      <c r="G249" s="26"/>
    </row>
    <row r="250" spans="1:7" s="8" customFormat="1" ht="13" x14ac:dyDescent="0.3">
      <c r="A250" s="16" t="s">
        <v>602</v>
      </c>
      <c r="B250" s="16" t="s">
        <v>576</v>
      </c>
      <c r="C250" s="18" t="s">
        <v>477</v>
      </c>
      <c r="D250" s="16" t="s">
        <v>465</v>
      </c>
      <c r="E250" s="16"/>
      <c r="G250" s="26"/>
    </row>
    <row r="251" spans="1:7" s="8" customFormat="1" ht="13" x14ac:dyDescent="0.3">
      <c r="A251" s="16" t="s">
        <v>411</v>
      </c>
      <c r="B251" s="16" t="s">
        <v>512</v>
      </c>
      <c r="C251" s="18" t="s">
        <v>347</v>
      </c>
      <c r="D251" s="16" t="s">
        <v>424</v>
      </c>
      <c r="E251" s="16"/>
      <c r="G251" s="26"/>
    </row>
    <row r="252" spans="1:7" s="8" customFormat="1" ht="13" x14ac:dyDescent="0.3">
      <c r="A252" s="16" t="s">
        <v>600</v>
      </c>
      <c r="B252" s="16" t="s">
        <v>609</v>
      </c>
      <c r="C252" s="18" t="s">
        <v>550</v>
      </c>
      <c r="D252" s="16" t="s">
        <v>562</v>
      </c>
      <c r="E252" s="16"/>
      <c r="G252" s="26"/>
    </row>
    <row r="253" spans="1:7" s="8" customFormat="1" ht="13" x14ac:dyDescent="0.3">
      <c r="A253" s="16" t="s">
        <v>563</v>
      </c>
      <c r="B253" s="16" t="s">
        <v>497</v>
      </c>
      <c r="C253" s="18" t="s">
        <v>610</v>
      </c>
      <c r="D253" s="16" t="s">
        <v>494</v>
      </c>
      <c r="E253" s="16"/>
      <c r="G253" s="26"/>
    </row>
    <row r="254" spans="1:7" s="8" customFormat="1" ht="13" x14ac:dyDescent="0.3">
      <c r="A254" s="16" t="s">
        <v>159</v>
      </c>
      <c r="B254" s="16" t="s">
        <v>426</v>
      </c>
      <c r="C254" s="18" t="s">
        <v>337</v>
      </c>
      <c r="D254" s="16" t="s">
        <v>545</v>
      </c>
      <c r="E254" s="16"/>
      <c r="G254" s="26"/>
    </row>
    <row r="255" spans="1:7" s="8" customFormat="1" ht="13" x14ac:dyDescent="0.3">
      <c r="A255" s="16" t="s">
        <v>524</v>
      </c>
      <c r="B255" s="16" t="s">
        <v>348</v>
      </c>
      <c r="C255" s="18" t="s">
        <v>447</v>
      </c>
      <c r="D255" s="16" t="s">
        <v>611</v>
      </c>
      <c r="E255" s="16"/>
      <c r="G255" s="26"/>
    </row>
    <row r="256" spans="1:7" s="8" customFormat="1" ht="13" x14ac:dyDescent="0.3">
      <c r="A256" s="16" t="s">
        <v>554</v>
      </c>
      <c r="B256" s="16" t="s">
        <v>612</v>
      </c>
      <c r="C256" s="18" t="s">
        <v>521</v>
      </c>
      <c r="D256" s="16" t="s">
        <v>613</v>
      </c>
      <c r="E256" s="16"/>
      <c r="G256" s="26"/>
    </row>
    <row r="257" spans="1:7" s="8" customFormat="1" ht="13" x14ac:dyDescent="0.3">
      <c r="A257" s="16" t="s">
        <v>614</v>
      </c>
      <c r="B257" s="16" t="s">
        <v>311</v>
      </c>
      <c r="C257" s="18" t="s">
        <v>503</v>
      </c>
      <c r="D257" s="16" t="s">
        <v>396</v>
      </c>
      <c r="E257" s="16"/>
      <c r="G257" s="26"/>
    </row>
    <row r="258" spans="1:7" s="8" customFormat="1" ht="13" x14ac:dyDescent="0.3">
      <c r="A258" s="16" t="s">
        <v>111</v>
      </c>
      <c r="B258" s="16" t="s">
        <v>611</v>
      </c>
      <c r="C258" s="18" t="s">
        <v>580</v>
      </c>
      <c r="D258" s="16" t="s">
        <v>426</v>
      </c>
      <c r="E258" s="16"/>
      <c r="G258" s="26"/>
    </row>
    <row r="259" spans="1:7" s="8" customFormat="1" ht="13" x14ac:dyDescent="0.3">
      <c r="A259" s="16" t="s">
        <v>608</v>
      </c>
      <c r="B259" s="16" t="s">
        <v>339</v>
      </c>
      <c r="C259" s="18" t="s">
        <v>442</v>
      </c>
      <c r="D259" s="16" t="s">
        <v>539</v>
      </c>
      <c r="E259" s="16"/>
      <c r="G259" s="26"/>
    </row>
    <row r="260" spans="1:7" s="8" customFormat="1" ht="13" x14ac:dyDescent="0.3">
      <c r="A260" s="16" t="s">
        <v>165</v>
      </c>
      <c r="B260" s="16" t="s">
        <v>235</v>
      </c>
      <c r="C260" s="18" t="s">
        <v>105</v>
      </c>
      <c r="D260" s="16" t="s">
        <v>440</v>
      </c>
      <c r="E260" s="16"/>
      <c r="G260" s="26"/>
    </row>
    <row r="261" spans="1:7" s="8" customFormat="1" ht="13" x14ac:dyDescent="0.3">
      <c r="A261" s="16" t="s">
        <v>591</v>
      </c>
      <c r="B261" s="16" t="s">
        <v>431</v>
      </c>
      <c r="C261" s="18" t="s">
        <v>567</v>
      </c>
      <c r="D261" s="16" t="s">
        <v>597</v>
      </c>
      <c r="E261" s="16"/>
      <c r="G261" s="26"/>
    </row>
    <row r="262" spans="1:7" s="8" customFormat="1" ht="13" x14ac:dyDescent="0.3">
      <c r="A262" s="16" t="s">
        <v>603</v>
      </c>
      <c r="B262" s="16" t="s">
        <v>351</v>
      </c>
      <c r="C262" s="18" t="s">
        <v>541</v>
      </c>
      <c r="D262" s="16" t="s">
        <v>511</v>
      </c>
      <c r="E262" s="16"/>
      <c r="G262" s="26"/>
    </row>
    <row r="263" spans="1:7" s="8" customFormat="1" ht="13" x14ac:dyDescent="0.3">
      <c r="A263" s="16" t="s">
        <v>576</v>
      </c>
      <c r="B263" s="16" t="s">
        <v>418</v>
      </c>
      <c r="C263" s="18" t="s">
        <v>615</v>
      </c>
      <c r="D263" s="16" t="s">
        <v>449</v>
      </c>
      <c r="E263" s="16"/>
      <c r="G263" s="26"/>
    </row>
    <row r="264" spans="1:7" s="8" customFormat="1" ht="13" x14ac:dyDescent="0.3">
      <c r="A264" s="16" t="s">
        <v>601</v>
      </c>
      <c r="B264" s="16" t="s">
        <v>438</v>
      </c>
      <c r="C264" s="18" t="s">
        <v>585</v>
      </c>
      <c r="D264" s="16" t="s">
        <v>428</v>
      </c>
      <c r="E264" s="16"/>
      <c r="G264" s="26"/>
    </row>
    <row r="265" spans="1:7" s="8" customFormat="1" ht="13" x14ac:dyDescent="0.3">
      <c r="A265" s="16" t="s">
        <v>610</v>
      </c>
      <c r="B265" s="16" t="s">
        <v>552</v>
      </c>
      <c r="C265" s="18" t="s">
        <v>608</v>
      </c>
      <c r="D265" s="16" t="s">
        <v>527</v>
      </c>
      <c r="E265" s="16"/>
      <c r="G265" s="26"/>
    </row>
    <row r="266" spans="1:7" s="8" customFormat="1" ht="13" x14ac:dyDescent="0.3">
      <c r="A266" s="16" t="s">
        <v>528</v>
      </c>
      <c r="B266" s="16" t="s">
        <v>137</v>
      </c>
      <c r="C266" s="18" t="s">
        <v>459</v>
      </c>
      <c r="D266" s="16" t="s">
        <v>614</v>
      </c>
      <c r="E266" s="16"/>
      <c r="G266" s="26"/>
    </row>
    <row r="267" spans="1:7" s="8" customFormat="1" ht="13" x14ac:dyDescent="0.3">
      <c r="A267" s="16" t="s">
        <v>365</v>
      </c>
      <c r="B267" s="16" t="s">
        <v>553</v>
      </c>
      <c r="C267" s="18" t="s">
        <v>462</v>
      </c>
      <c r="D267" s="16" t="s">
        <v>457</v>
      </c>
      <c r="E267" s="16"/>
      <c r="G267" s="26"/>
    </row>
    <row r="268" spans="1:7" s="8" customFormat="1" ht="13" x14ac:dyDescent="0.3">
      <c r="A268" s="16" t="s">
        <v>432</v>
      </c>
      <c r="B268" s="16" t="s">
        <v>433</v>
      </c>
      <c r="C268" s="18" t="s">
        <v>523</v>
      </c>
      <c r="D268" s="16" t="s">
        <v>392</v>
      </c>
      <c r="E268" s="16"/>
      <c r="G268" s="26"/>
    </row>
    <row r="269" spans="1:7" s="8" customFormat="1" ht="13" x14ac:dyDescent="0.3">
      <c r="A269" s="16" t="s">
        <v>613</v>
      </c>
      <c r="B269" s="16" t="s">
        <v>102</v>
      </c>
      <c r="C269" s="18" t="s">
        <v>529</v>
      </c>
      <c r="D269" s="16" t="s">
        <v>487</v>
      </c>
      <c r="E269" s="16"/>
      <c r="G269" s="26"/>
    </row>
    <row r="270" spans="1:7" s="8" customFormat="1" ht="13" x14ac:dyDescent="0.3">
      <c r="A270" s="16" t="s">
        <v>408</v>
      </c>
      <c r="B270" s="16" t="s">
        <v>388</v>
      </c>
      <c r="C270" s="18" t="s">
        <v>439</v>
      </c>
      <c r="D270" s="16" t="s">
        <v>604</v>
      </c>
      <c r="E270" s="16"/>
      <c r="G270" s="26"/>
    </row>
    <row r="271" spans="1:7" s="8" customFormat="1" ht="13" x14ac:dyDescent="0.3">
      <c r="A271" s="16" t="s">
        <v>309</v>
      </c>
      <c r="B271" s="16" t="s">
        <v>616</v>
      </c>
      <c r="C271" s="18" t="s">
        <v>600</v>
      </c>
      <c r="D271" s="16" t="s">
        <v>571</v>
      </c>
      <c r="E271" s="16"/>
      <c r="G271" s="26"/>
    </row>
    <row r="272" spans="1:7" s="8" customFormat="1" ht="13" x14ac:dyDescent="0.3">
      <c r="A272" s="16" t="s">
        <v>253</v>
      </c>
      <c r="B272" s="16" t="s">
        <v>610</v>
      </c>
      <c r="C272" s="18" t="s">
        <v>517</v>
      </c>
      <c r="D272" s="16" t="s">
        <v>586</v>
      </c>
      <c r="E272" s="16"/>
      <c r="G272" s="26"/>
    </row>
    <row r="273" spans="1:7" s="8" customFormat="1" ht="13" x14ac:dyDescent="0.3">
      <c r="A273" s="16" t="s">
        <v>359</v>
      </c>
      <c r="B273" s="16" t="s">
        <v>425</v>
      </c>
      <c r="C273" s="18" t="s">
        <v>371</v>
      </c>
      <c r="D273" s="16" t="s">
        <v>583</v>
      </c>
      <c r="E273" s="16"/>
      <c r="G273" s="26"/>
    </row>
    <row r="274" spans="1:7" s="8" customFormat="1" ht="13" x14ac:dyDescent="0.3">
      <c r="A274" s="16" t="s">
        <v>517</v>
      </c>
      <c r="B274" s="16" t="s">
        <v>335</v>
      </c>
      <c r="C274" s="18" t="s">
        <v>603</v>
      </c>
      <c r="D274" s="16" t="s">
        <v>491</v>
      </c>
      <c r="E274" s="16"/>
      <c r="G274" s="26"/>
    </row>
    <row r="275" spans="1:7" s="8" customFormat="1" ht="13" x14ac:dyDescent="0.3">
      <c r="A275" s="16" t="s">
        <v>519</v>
      </c>
      <c r="B275" s="16" t="s">
        <v>617</v>
      </c>
      <c r="C275" s="18" t="s">
        <v>618</v>
      </c>
      <c r="D275" s="16" t="s">
        <v>558</v>
      </c>
      <c r="E275" s="16"/>
      <c r="G275" s="26"/>
    </row>
    <row r="276" spans="1:7" s="8" customFormat="1" ht="13" x14ac:dyDescent="0.3">
      <c r="A276" s="16" t="s">
        <v>597</v>
      </c>
      <c r="B276" s="16" t="s">
        <v>572</v>
      </c>
      <c r="C276" s="18" t="s">
        <v>584</v>
      </c>
      <c r="D276" s="16" t="s">
        <v>500</v>
      </c>
      <c r="E276" s="16"/>
      <c r="G276" s="26"/>
    </row>
    <row r="277" spans="1:7" s="8" customFormat="1" ht="13" x14ac:dyDescent="0.3">
      <c r="A277" s="16" t="s">
        <v>515</v>
      </c>
      <c r="B277" s="16" t="s">
        <v>618</v>
      </c>
      <c r="C277" s="18" t="s">
        <v>450</v>
      </c>
      <c r="D277" s="16" t="s">
        <v>525</v>
      </c>
      <c r="E277" s="16"/>
      <c r="G277" s="26"/>
    </row>
    <row r="278" spans="1:7" s="8" customFormat="1" ht="13" x14ac:dyDescent="0.3">
      <c r="A278" s="16" t="s">
        <v>573</v>
      </c>
      <c r="B278" s="16" t="s">
        <v>521</v>
      </c>
      <c r="C278" s="18" t="s">
        <v>561</v>
      </c>
      <c r="D278" s="16" t="s">
        <v>530</v>
      </c>
      <c r="E278" s="16"/>
      <c r="G278" s="26"/>
    </row>
    <row r="279" spans="1:7" s="8" customFormat="1" ht="13" x14ac:dyDescent="0.3">
      <c r="A279" s="16" t="s">
        <v>615</v>
      </c>
      <c r="B279" s="16" t="s">
        <v>452</v>
      </c>
      <c r="C279" s="18" t="s">
        <v>466</v>
      </c>
      <c r="D279" s="16" t="s">
        <v>395</v>
      </c>
      <c r="E279" s="16"/>
      <c r="G279" s="26"/>
    </row>
    <row r="280" spans="1:7" s="8" customFormat="1" ht="13" x14ac:dyDescent="0.3">
      <c r="A280" s="16" t="s">
        <v>457</v>
      </c>
      <c r="B280" s="16" t="s">
        <v>601</v>
      </c>
      <c r="C280" s="18" t="s">
        <v>597</v>
      </c>
      <c r="D280" s="16" t="s">
        <v>454</v>
      </c>
      <c r="E280" s="16"/>
      <c r="G280" s="26"/>
    </row>
    <row r="281" spans="1:7" s="8" customFormat="1" ht="13" x14ac:dyDescent="0.3">
      <c r="A281" s="16" t="s">
        <v>619</v>
      </c>
      <c r="B281" s="16" t="s">
        <v>532</v>
      </c>
      <c r="C281" s="18" t="s">
        <v>476</v>
      </c>
      <c r="D281" s="16" t="s">
        <v>523</v>
      </c>
      <c r="E281" s="16"/>
      <c r="G281" s="26"/>
    </row>
    <row r="282" spans="1:7" s="8" customFormat="1" ht="13" x14ac:dyDescent="0.3">
      <c r="A282" s="16" t="s">
        <v>620</v>
      </c>
      <c r="B282" s="16" t="s">
        <v>422</v>
      </c>
      <c r="C282" s="18" t="s">
        <v>547</v>
      </c>
      <c r="D282" s="16" t="s">
        <v>508</v>
      </c>
      <c r="E282" s="16"/>
      <c r="G282" s="26"/>
    </row>
    <row r="283" spans="1:7" s="8" customFormat="1" ht="13" x14ac:dyDescent="0.3">
      <c r="A283" s="16" t="s">
        <v>421</v>
      </c>
      <c r="B283" s="16" t="s">
        <v>534</v>
      </c>
      <c r="C283" s="18" t="s">
        <v>492</v>
      </c>
      <c r="D283" s="16" t="s">
        <v>313</v>
      </c>
      <c r="E283" s="16"/>
      <c r="G283" s="26"/>
    </row>
    <row r="284" spans="1:7" s="8" customFormat="1" ht="13" x14ac:dyDescent="0.3">
      <c r="A284" s="16" t="s">
        <v>446</v>
      </c>
      <c r="B284" s="16" t="s">
        <v>525</v>
      </c>
      <c r="C284" s="18" t="s">
        <v>361</v>
      </c>
      <c r="D284" s="16" t="s">
        <v>442</v>
      </c>
      <c r="E284" s="16"/>
      <c r="G284" s="26"/>
    </row>
    <row r="285" spans="1:7" s="8" customFormat="1" ht="13" x14ac:dyDescent="0.3">
      <c r="A285" s="16" t="s">
        <v>357</v>
      </c>
      <c r="B285" s="16" t="s">
        <v>257</v>
      </c>
      <c r="C285" s="18" t="s">
        <v>563</v>
      </c>
      <c r="D285" s="16" t="s">
        <v>382</v>
      </c>
      <c r="E285" s="16"/>
      <c r="G285" s="26"/>
    </row>
    <row r="286" spans="1:7" s="8" customFormat="1" ht="13" x14ac:dyDescent="0.3">
      <c r="A286" s="16" t="s">
        <v>488</v>
      </c>
      <c r="B286" s="16" t="s">
        <v>376</v>
      </c>
      <c r="C286" s="18" t="s">
        <v>463</v>
      </c>
      <c r="D286" s="16" t="s">
        <v>621</v>
      </c>
      <c r="E286" s="16"/>
      <c r="G286" s="26"/>
    </row>
    <row r="287" spans="1:7" s="8" customFormat="1" ht="13" x14ac:dyDescent="0.3">
      <c r="A287" s="16" t="s">
        <v>456</v>
      </c>
      <c r="B287" s="16" t="s">
        <v>622</v>
      </c>
      <c r="C287" s="18" t="s">
        <v>552</v>
      </c>
      <c r="D287" s="16" t="s">
        <v>585</v>
      </c>
      <c r="E287" s="16"/>
      <c r="G287" s="26"/>
    </row>
    <row r="288" spans="1:7" s="8" customFormat="1" ht="13" x14ac:dyDescent="0.3">
      <c r="A288" s="16" t="s">
        <v>621</v>
      </c>
      <c r="B288" s="16" t="s">
        <v>621</v>
      </c>
      <c r="C288" s="18" t="s">
        <v>542</v>
      </c>
      <c r="D288" s="16" t="s">
        <v>599</v>
      </c>
      <c r="E288" s="16"/>
      <c r="G288" s="26"/>
    </row>
    <row r="289" spans="1:7" s="8" customFormat="1" ht="13" x14ac:dyDescent="0.3">
      <c r="A289" s="16" t="s">
        <v>533</v>
      </c>
      <c r="B289" s="16" t="s">
        <v>569</v>
      </c>
      <c r="C289" s="18" t="s">
        <v>406</v>
      </c>
      <c r="D289" s="16" t="s">
        <v>601</v>
      </c>
      <c r="E289" s="16"/>
      <c r="G289" s="26"/>
    </row>
    <row r="290" spans="1:7" s="8" customFormat="1" ht="13" x14ac:dyDescent="0.3">
      <c r="A290" s="16" t="s">
        <v>361</v>
      </c>
      <c r="B290" s="16" t="s">
        <v>499</v>
      </c>
      <c r="C290" s="18" t="s">
        <v>453</v>
      </c>
      <c r="D290" s="16" t="s">
        <v>497</v>
      </c>
      <c r="E290" s="16"/>
      <c r="G290" s="26"/>
    </row>
    <row r="291" spans="1:7" s="8" customFormat="1" ht="13" x14ac:dyDescent="0.3">
      <c r="A291" s="16" t="s">
        <v>585</v>
      </c>
      <c r="B291" s="16" t="s">
        <v>570</v>
      </c>
      <c r="C291" s="18" t="s">
        <v>237</v>
      </c>
      <c r="D291" s="16" t="s">
        <v>556</v>
      </c>
      <c r="E291" s="16"/>
      <c r="G291" s="26"/>
    </row>
    <row r="292" spans="1:7" s="8" customFormat="1" ht="13" x14ac:dyDescent="0.3">
      <c r="A292" s="16" t="s">
        <v>420</v>
      </c>
      <c r="B292" s="16" t="s">
        <v>491</v>
      </c>
      <c r="C292" s="18" t="s">
        <v>598</v>
      </c>
      <c r="D292" s="16" t="s">
        <v>622</v>
      </c>
      <c r="E292" s="16"/>
      <c r="G292" s="26"/>
    </row>
    <row r="293" spans="1:7" s="8" customFormat="1" ht="13" x14ac:dyDescent="0.3">
      <c r="A293" s="16" t="s">
        <v>547</v>
      </c>
      <c r="B293" s="16" t="s">
        <v>476</v>
      </c>
      <c r="C293" s="18" t="s">
        <v>432</v>
      </c>
      <c r="D293" s="16" t="s">
        <v>612</v>
      </c>
      <c r="E293" s="16"/>
      <c r="G293" s="26"/>
    </row>
    <row r="294" spans="1:7" s="8" customFormat="1" ht="13" x14ac:dyDescent="0.3">
      <c r="A294" s="16" t="s">
        <v>522</v>
      </c>
      <c r="B294" s="16" t="s">
        <v>537</v>
      </c>
      <c r="C294" s="18" t="s">
        <v>540</v>
      </c>
      <c r="D294" s="16" t="s">
        <v>546</v>
      </c>
      <c r="E294" s="16"/>
      <c r="G294" s="26"/>
    </row>
    <row r="295" spans="1:7" s="8" customFormat="1" ht="13" x14ac:dyDescent="0.3">
      <c r="A295" s="16" t="s">
        <v>572</v>
      </c>
      <c r="B295" s="16" t="s">
        <v>523</v>
      </c>
      <c r="C295" s="18" t="s">
        <v>617</v>
      </c>
      <c r="D295" s="16" t="s">
        <v>507</v>
      </c>
      <c r="E295" s="16"/>
      <c r="G295" s="26"/>
    </row>
    <row r="296" spans="1:7" s="8" customFormat="1" ht="13" x14ac:dyDescent="0.3">
      <c r="A296" s="16" t="s">
        <v>532</v>
      </c>
      <c r="B296" s="16" t="s">
        <v>623</v>
      </c>
      <c r="C296" s="18" t="s">
        <v>506</v>
      </c>
      <c r="D296" s="16" t="s">
        <v>353</v>
      </c>
      <c r="E296" s="16"/>
      <c r="G296" s="26"/>
    </row>
    <row r="297" spans="1:7" s="8" customFormat="1" ht="13" x14ac:dyDescent="0.3">
      <c r="A297" s="16" t="s">
        <v>624</v>
      </c>
      <c r="B297" s="16" t="s">
        <v>544</v>
      </c>
      <c r="C297" s="18" t="s">
        <v>524</v>
      </c>
      <c r="D297" s="16" t="s">
        <v>485</v>
      </c>
      <c r="E297" s="16"/>
      <c r="G297" s="26"/>
    </row>
    <row r="298" spans="1:7" s="8" customFormat="1" ht="13" x14ac:dyDescent="0.3">
      <c r="A298" s="16" t="s">
        <v>623</v>
      </c>
      <c r="B298" s="16" t="s">
        <v>596</v>
      </c>
      <c r="C298" s="18" t="s">
        <v>165</v>
      </c>
      <c r="D298" s="16" t="s">
        <v>517</v>
      </c>
      <c r="E298" s="16"/>
      <c r="G298" s="26"/>
    </row>
    <row r="299" spans="1:7" s="8" customFormat="1" ht="13" x14ac:dyDescent="0.3">
      <c r="A299" s="16" t="s">
        <v>625</v>
      </c>
      <c r="B299" s="16" t="s">
        <v>506</v>
      </c>
      <c r="C299" s="18" t="s">
        <v>467</v>
      </c>
      <c r="D299" s="16" t="s">
        <v>441</v>
      </c>
      <c r="E299" s="16"/>
      <c r="G299" s="26"/>
    </row>
    <row r="300" spans="1:7" s="8" customFormat="1" ht="13" x14ac:dyDescent="0.3">
      <c r="A300" s="16" t="s">
        <v>401</v>
      </c>
      <c r="B300" s="16" t="s">
        <v>613</v>
      </c>
      <c r="C300" s="18" t="s">
        <v>483</v>
      </c>
      <c r="D300" s="16" t="s">
        <v>483</v>
      </c>
      <c r="E300" s="16"/>
      <c r="G300" s="26"/>
    </row>
    <row r="301" spans="1:7" s="8" customFormat="1" ht="13" x14ac:dyDescent="0.3">
      <c r="A301" s="16" t="s">
        <v>364</v>
      </c>
      <c r="B301" s="16" t="s">
        <v>346</v>
      </c>
      <c r="C301" s="18" t="s">
        <v>573</v>
      </c>
      <c r="D301" s="16" t="s">
        <v>381</v>
      </c>
      <c r="E301" s="16"/>
      <c r="G301" s="26"/>
    </row>
    <row r="302" spans="1:7" s="8" customFormat="1" ht="13" x14ac:dyDescent="0.3">
      <c r="A302" s="16" t="s">
        <v>467</v>
      </c>
      <c r="B302" s="16" t="s">
        <v>619</v>
      </c>
      <c r="C302" s="18" t="s">
        <v>137</v>
      </c>
      <c r="D302" s="16" t="s">
        <v>561</v>
      </c>
      <c r="E302" s="16"/>
      <c r="G302" s="26"/>
    </row>
    <row r="303" spans="1:7" s="8" customFormat="1" ht="13" x14ac:dyDescent="0.3">
      <c r="A303" s="16" t="s">
        <v>430</v>
      </c>
      <c r="B303" s="16" t="s">
        <v>586</v>
      </c>
      <c r="C303" s="18" t="s">
        <v>444</v>
      </c>
      <c r="D303" s="16" t="s">
        <v>624</v>
      </c>
      <c r="E303" s="16"/>
      <c r="G303" s="26"/>
    </row>
    <row r="304" spans="1:7" s="8" customFormat="1" ht="13" x14ac:dyDescent="0.3">
      <c r="A304" s="16" t="s">
        <v>480</v>
      </c>
      <c r="B304" s="16" t="s">
        <v>626</v>
      </c>
      <c r="C304" s="18" t="s">
        <v>594</v>
      </c>
      <c r="D304" s="16" t="s">
        <v>467</v>
      </c>
      <c r="E304" s="16"/>
      <c r="G304" s="26"/>
    </row>
    <row r="305" spans="1:7" s="8" customFormat="1" ht="13" x14ac:dyDescent="0.3">
      <c r="A305" s="16" t="s">
        <v>505</v>
      </c>
      <c r="B305" s="16" t="s">
        <v>500</v>
      </c>
      <c r="C305" s="18" t="s">
        <v>367</v>
      </c>
      <c r="D305" s="16" t="s">
        <v>572</v>
      </c>
      <c r="E305" s="16"/>
      <c r="G305" s="26"/>
    </row>
    <row r="306" spans="1:7" s="8" customFormat="1" ht="13" x14ac:dyDescent="0.3">
      <c r="A306" s="16" t="s">
        <v>150</v>
      </c>
      <c r="B306" s="16" t="s">
        <v>627</v>
      </c>
      <c r="C306" s="18" t="s">
        <v>628</v>
      </c>
      <c r="D306" s="16" t="s">
        <v>413</v>
      </c>
      <c r="E306" s="16"/>
      <c r="G306" s="26"/>
    </row>
    <row r="307" spans="1:7" s="8" customFormat="1" ht="13" x14ac:dyDescent="0.3">
      <c r="A307" s="16" t="s">
        <v>498</v>
      </c>
      <c r="B307" s="16" t="s">
        <v>629</v>
      </c>
      <c r="C307" s="18" t="s">
        <v>595</v>
      </c>
      <c r="D307" s="16" t="s">
        <v>455</v>
      </c>
      <c r="E307" s="16"/>
      <c r="G307" s="26"/>
    </row>
    <row r="308" spans="1:7" s="8" customFormat="1" ht="13" x14ac:dyDescent="0.3">
      <c r="A308" s="16" t="s">
        <v>622</v>
      </c>
      <c r="B308" s="16" t="s">
        <v>407</v>
      </c>
      <c r="C308" s="18" t="s">
        <v>622</v>
      </c>
      <c r="D308" s="16" t="s">
        <v>575</v>
      </c>
      <c r="E308" s="16"/>
      <c r="G308" s="26"/>
    </row>
    <row r="309" spans="1:7" s="8" customFormat="1" ht="13" x14ac:dyDescent="0.3">
      <c r="A309" s="16" t="s">
        <v>628</v>
      </c>
      <c r="B309" s="16" t="s">
        <v>464</v>
      </c>
      <c r="C309" s="18" t="s">
        <v>346</v>
      </c>
      <c r="D309" s="16" t="s">
        <v>482</v>
      </c>
      <c r="E309" s="16"/>
      <c r="G309" s="26"/>
    </row>
    <row r="310" spans="1:7" s="8" customFormat="1" ht="13" x14ac:dyDescent="0.3">
      <c r="A310" s="16" t="s">
        <v>584</v>
      </c>
      <c r="B310" s="16" t="s">
        <v>518</v>
      </c>
      <c r="C310" s="18" t="s">
        <v>565</v>
      </c>
      <c r="D310" s="16" t="s">
        <v>421</v>
      </c>
      <c r="E310" s="16"/>
      <c r="G310" s="26"/>
    </row>
    <row r="311" spans="1:7" s="8" customFormat="1" ht="13" x14ac:dyDescent="0.3">
      <c r="A311" s="16" t="s">
        <v>513</v>
      </c>
      <c r="B311" s="16" t="s">
        <v>466</v>
      </c>
      <c r="C311" s="18" t="s">
        <v>555</v>
      </c>
      <c r="D311" s="16" t="s">
        <v>605</v>
      </c>
      <c r="E311" s="16"/>
      <c r="G311" s="26"/>
    </row>
    <row r="312" spans="1:7" s="8" customFormat="1" ht="13" x14ac:dyDescent="0.3">
      <c r="A312" s="16" t="s">
        <v>574</v>
      </c>
      <c r="B312" s="16" t="s">
        <v>383</v>
      </c>
      <c r="C312" s="18" t="s">
        <v>448</v>
      </c>
      <c r="D312" s="16" t="s">
        <v>476</v>
      </c>
      <c r="E312" s="16"/>
      <c r="G312" s="26"/>
    </row>
    <row r="313" spans="1:7" s="8" customFormat="1" ht="13" x14ac:dyDescent="0.3">
      <c r="A313" s="16" t="s">
        <v>366</v>
      </c>
      <c r="B313" s="16" t="s">
        <v>317</v>
      </c>
      <c r="C313" s="18" t="s">
        <v>465</v>
      </c>
      <c r="D313" s="16" t="s">
        <v>630</v>
      </c>
      <c r="E313" s="16"/>
      <c r="G313" s="26"/>
    </row>
    <row r="314" spans="1:7" s="8" customFormat="1" ht="13" x14ac:dyDescent="0.3">
      <c r="A314" s="16" t="s">
        <v>501</v>
      </c>
      <c r="B314" s="16" t="s">
        <v>631</v>
      </c>
      <c r="C314" s="18" t="s">
        <v>382</v>
      </c>
      <c r="D314" s="16" t="s">
        <v>531</v>
      </c>
      <c r="E314" s="16"/>
      <c r="G314" s="26"/>
    </row>
    <row r="315" spans="1:7" s="8" customFormat="1" ht="13" x14ac:dyDescent="0.3">
      <c r="A315" s="16" t="s">
        <v>102</v>
      </c>
      <c r="B315" s="16" t="s">
        <v>502</v>
      </c>
      <c r="C315" s="18" t="s">
        <v>510</v>
      </c>
      <c r="D315" s="16" t="s">
        <v>464</v>
      </c>
      <c r="E315" s="16"/>
      <c r="G315" s="26"/>
    </row>
    <row r="316" spans="1:7" s="8" customFormat="1" ht="13" x14ac:dyDescent="0.3">
      <c r="A316" s="16" t="s">
        <v>611</v>
      </c>
      <c r="B316" s="16" t="s">
        <v>493</v>
      </c>
      <c r="C316" s="18" t="s">
        <v>624</v>
      </c>
      <c r="D316" s="16" t="s">
        <v>594</v>
      </c>
      <c r="E316" s="16"/>
      <c r="G316" s="26"/>
    </row>
    <row r="317" spans="1:7" s="8" customFormat="1" ht="13" x14ac:dyDescent="0.3">
      <c r="A317" s="16" t="s">
        <v>475</v>
      </c>
      <c r="B317" s="16" t="s">
        <v>472</v>
      </c>
      <c r="C317" s="18" t="s">
        <v>613</v>
      </c>
      <c r="D317" s="16" t="s">
        <v>580</v>
      </c>
      <c r="E317" s="16"/>
      <c r="G317" s="26"/>
    </row>
    <row r="318" spans="1:7" s="8" customFormat="1" ht="13" x14ac:dyDescent="0.3">
      <c r="A318" s="16" t="s">
        <v>565</v>
      </c>
      <c r="B318" s="16" t="s">
        <v>608</v>
      </c>
      <c r="C318" s="18" t="s">
        <v>488</v>
      </c>
      <c r="D318" s="16" t="s">
        <v>448</v>
      </c>
      <c r="E318" s="16"/>
      <c r="G318" s="26"/>
    </row>
    <row r="319" spans="1:7" s="8" customFormat="1" ht="13" x14ac:dyDescent="0.3">
      <c r="A319" s="16" t="s">
        <v>495</v>
      </c>
      <c r="B319" s="16" t="s">
        <v>590</v>
      </c>
      <c r="C319" s="18" t="s">
        <v>430</v>
      </c>
      <c r="D319" s="16" t="s">
        <v>377</v>
      </c>
      <c r="E319" s="16"/>
      <c r="G319" s="26"/>
    </row>
    <row r="320" spans="1:7" s="8" customFormat="1" ht="13" x14ac:dyDescent="0.3">
      <c r="A320" s="16" t="s">
        <v>590</v>
      </c>
      <c r="B320" s="16" t="s">
        <v>398</v>
      </c>
      <c r="C320" s="18" t="s">
        <v>632</v>
      </c>
      <c r="D320" s="16" t="s">
        <v>473</v>
      </c>
      <c r="E320" s="16"/>
      <c r="G320" s="26"/>
    </row>
    <row r="321" spans="1:7" s="8" customFormat="1" ht="13" x14ac:dyDescent="0.3">
      <c r="A321" s="16" t="s">
        <v>508</v>
      </c>
      <c r="B321" s="16" t="s">
        <v>165</v>
      </c>
      <c r="C321" s="18" t="s">
        <v>403</v>
      </c>
      <c r="D321" s="16" t="s">
        <v>625</v>
      </c>
      <c r="E321" s="16"/>
      <c r="G321" s="26"/>
    </row>
    <row r="322" spans="1:7" s="8" customFormat="1" ht="13" x14ac:dyDescent="0.3">
      <c r="A322" s="16" t="s">
        <v>415</v>
      </c>
      <c r="B322" s="16" t="s">
        <v>614</v>
      </c>
      <c r="C322" s="18" t="s">
        <v>474</v>
      </c>
      <c r="D322" s="16" t="s">
        <v>578</v>
      </c>
      <c r="E322" s="16"/>
      <c r="G322" s="26"/>
    </row>
    <row r="323" spans="1:7" s="8" customFormat="1" ht="13" x14ac:dyDescent="0.3">
      <c r="A323" s="16" t="s">
        <v>451</v>
      </c>
      <c r="B323" s="16" t="s">
        <v>563</v>
      </c>
      <c r="C323" s="18" t="s">
        <v>443</v>
      </c>
      <c r="D323" s="16" t="s">
        <v>591</v>
      </c>
      <c r="E323" s="16"/>
      <c r="G323" s="26"/>
    </row>
    <row r="324" spans="1:7" s="8" customFormat="1" ht="13" x14ac:dyDescent="0.3">
      <c r="A324" s="16" t="s">
        <v>560</v>
      </c>
      <c r="B324" s="16" t="s">
        <v>427</v>
      </c>
      <c r="C324" s="18" t="s">
        <v>479</v>
      </c>
      <c r="D324" s="16" t="s">
        <v>412</v>
      </c>
      <c r="E324" s="16"/>
      <c r="G324" s="26"/>
    </row>
    <row r="325" spans="1:7" s="8" customFormat="1" ht="13" x14ac:dyDescent="0.3">
      <c r="A325" s="16" t="s">
        <v>379</v>
      </c>
      <c r="B325" s="16" t="s">
        <v>554</v>
      </c>
      <c r="C325" s="18" t="s">
        <v>458</v>
      </c>
      <c r="D325" s="16" t="s">
        <v>450</v>
      </c>
      <c r="E325" s="16"/>
      <c r="G325" s="26"/>
    </row>
    <row r="326" spans="1:7" s="8" customFormat="1" ht="13" x14ac:dyDescent="0.3">
      <c r="A326" s="16" t="s">
        <v>143</v>
      </c>
      <c r="B326" s="16" t="s">
        <v>413</v>
      </c>
      <c r="C326" s="18" t="s">
        <v>381</v>
      </c>
      <c r="D326" s="16" t="s">
        <v>408</v>
      </c>
      <c r="E326" s="16"/>
      <c r="G326" s="26"/>
    </row>
    <row r="327" spans="1:7" s="8" customFormat="1" ht="13" x14ac:dyDescent="0.3">
      <c r="A327" s="16" t="s">
        <v>391</v>
      </c>
      <c r="B327" s="16" t="s">
        <v>439</v>
      </c>
      <c r="C327" s="18" t="s">
        <v>472</v>
      </c>
      <c r="D327" s="16" t="s">
        <v>592</v>
      </c>
      <c r="E327" s="16"/>
      <c r="G327" s="26"/>
    </row>
    <row r="328" spans="1:7" s="8" customFormat="1" ht="13" x14ac:dyDescent="0.3">
      <c r="A328" s="16" t="s">
        <v>463</v>
      </c>
      <c r="B328" s="16" t="s">
        <v>602</v>
      </c>
      <c r="C328" s="18" t="s">
        <v>538</v>
      </c>
      <c r="D328" s="16" t="s">
        <v>540</v>
      </c>
      <c r="E328" s="16"/>
      <c r="G328" s="26"/>
    </row>
    <row r="329" spans="1:7" s="8" customFormat="1" ht="13" x14ac:dyDescent="0.3">
      <c r="A329" s="16" t="s">
        <v>562</v>
      </c>
      <c r="B329" s="16" t="s">
        <v>615</v>
      </c>
      <c r="C329" s="18" t="s">
        <v>404</v>
      </c>
      <c r="D329" s="16" t="s">
        <v>543</v>
      </c>
      <c r="E329" s="16"/>
      <c r="G329" s="26"/>
    </row>
    <row r="330" spans="1:7" s="8" customFormat="1" ht="13" x14ac:dyDescent="0.3">
      <c r="A330" s="16" t="s">
        <v>568</v>
      </c>
      <c r="B330" s="16" t="s">
        <v>494</v>
      </c>
      <c r="C330" s="18" t="s">
        <v>504</v>
      </c>
      <c r="D330" s="16" t="s">
        <v>404</v>
      </c>
      <c r="E330" s="16"/>
      <c r="G330" s="26"/>
    </row>
    <row r="331" spans="1:7" s="8" customFormat="1" ht="13" x14ac:dyDescent="0.3">
      <c r="A331" s="16" t="s">
        <v>423</v>
      </c>
      <c r="B331" s="16" t="s">
        <v>437</v>
      </c>
      <c r="C331" s="18" t="s">
        <v>599</v>
      </c>
      <c r="D331" s="16" t="s">
        <v>619</v>
      </c>
      <c r="E331" s="16"/>
      <c r="G331" s="26"/>
    </row>
    <row r="332" spans="1:7" s="8" customFormat="1" ht="13" x14ac:dyDescent="0.3">
      <c r="A332" s="16" t="s">
        <v>633</v>
      </c>
      <c r="B332" s="16" t="s">
        <v>470</v>
      </c>
      <c r="C332" s="18" t="s">
        <v>568</v>
      </c>
      <c r="D332" s="16" t="s">
        <v>582</v>
      </c>
      <c r="E332" s="16"/>
      <c r="G332" s="26"/>
    </row>
    <row r="333" spans="1:7" s="8" customFormat="1" ht="13" x14ac:dyDescent="0.3">
      <c r="A333" s="16" t="s">
        <v>460</v>
      </c>
      <c r="B333" s="16" t="s">
        <v>548</v>
      </c>
      <c r="C333" s="18" t="s">
        <v>566</v>
      </c>
      <c r="D333" s="16" t="s">
        <v>588</v>
      </c>
      <c r="E333" s="16"/>
      <c r="G333" s="26"/>
    </row>
    <row r="334" spans="1:7" s="8" customFormat="1" ht="13" x14ac:dyDescent="0.3">
      <c r="A334" s="16" t="s">
        <v>477</v>
      </c>
      <c r="B334" s="16" t="s">
        <v>516</v>
      </c>
      <c r="C334" s="18" t="s">
        <v>485</v>
      </c>
      <c r="D334" s="16" t="s">
        <v>579</v>
      </c>
      <c r="E334" s="16"/>
      <c r="G334" s="26"/>
    </row>
    <row r="335" spans="1:7" s="8" customFormat="1" ht="13" x14ac:dyDescent="0.3">
      <c r="A335" s="16" t="s">
        <v>618</v>
      </c>
      <c r="B335" s="16" t="s">
        <v>567</v>
      </c>
      <c r="C335" s="18" t="s">
        <v>582</v>
      </c>
      <c r="D335" s="16" t="s">
        <v>534</v>
      </c>
      <c r="E335" s="16"/>
      <c r="G335" s="26"/>
    </row>
    <row r="336" spans="1:7" s="8" customFormat="1" ht="13" x14ac:dyDescent="0.3">
      <c r="A336" s="16" t="s">
        <v>404</v>
      </c>
      <c r="B336" s="16" t="s">
        <v>634</v>
      </c>
      <c r="C336" s="18" t="s">
        <v>434</v>
      </c>
      <c r="D336" s="16" t="s">
        <v>437</v>
      </c>
      <c r="E336" s="16"/>
      <c r="G336" s="26"/>
    </row>
    <row r="337" spans="1:7" s="8" customFormat="1" ht="13" x14ac:dyDescent="0.3">
      <c r="A337" s="16" t="s">
        <v>553</v>
      </c>
      <c r="B337" s="16" t="s">
        <v>635</v>
      </c>
      <c r="C337" s="18" t="s">
        <v>604</v>
      </c>
      <c r="D337" s="16" t="s">
        <v>535</v>
      </c>
      <c r="E337" s="16"/>
      <c r="G337" s="26"/>
    </row>
    <row r="338" spans="1:7" s="8" customFormat="1" ht="13" x14ac:dyDescent="0.3">
      <c r="A338" s="16" t="s">
        <v>392</v>
      </c>
      <c r="B338" s="16" t="s">
        <v>321</v>
      </c>
      <c r="C338" s="18" t="s">
        <v>499</v>
      </c>
      <c r="D338" s="16" t="s">
        <v>459</v>
      </c>
      <c r="E338" s="16"/>
      <c r="G338" s="26"/>
    </row>
    <row r="339" spans="1:7" s="8" customFormat="1" ht="13" x14ac:dyDescent="0.3">
      <c r="A339" s="16" t="s">
        <v>636</v>
      </c>
      <c r="B339" s="16" t="s">
        <v>385</v>
      </c>
      <c r="C339" s="18" t="s">
        <v>545</v>
      </c>
      <c r="D339" s="16" t="s">
        <v>553</v>
      </c>
      <c r="E339" s="16"/>
      <c r="G339" s="26"/>
    </row>
    <row r="340" spans="1:7" s="8" customFormat="1" ht="13" x14ac:dyDescent="0.3">
      <c r="A340" s="16" t="s">
        <v>399</v>
      </c>
      <c r="B340" s="16" t="s">
        <v>454</v>
      </c>
      <c r="C340" s="18" t="s">
        <v>612</v>
      </c>
      <c r="D340" s="16" t="s">
        <v>419</v>
      </c>
      <c r="E340" s="16"/>
      <c r="G340" s="26"/>
    </row>
    <row r="341" spans="1:7" s="8" customFormat="1" ht="13" x14ac:dyDescent="0.3">
      <c r="A341" s="16" t="s">
        <v>581</v>
      </c>
      <c r="B341" s="16" t="s">
        <v>628</v>
      </c>
      <c r="C341" s="18" t="s">
        <v>562</v>
      </c>
      <c r="D341" s="16" t="s">
        <v>422</v>
      </c>
      <c r="E341" s="16"/>
      <c r="G341" s="26"/>
    </row>
    <row r="342" spans="1:7" s="8" customFormat="1" ht="13" x14ac:dyDescent="0.3">
      <c r="A342" s="16" t="s">
        <v>609</v>
      </c>
      <c r="B342" s="16" t="s">
        <v>637</v>
      </c>
      <c r="C342" s="18" t="s">
        <v>526</v>
      </c>
      <c r="D342" s="16" t="s">
        <v>481</v>
      </c>
      <c r="E342" s="16"/>
      <c r="G342" s="26"/>
    </row>
    <row r="343" spans="1:7" s="8" customFormat="1" ht="13" x14ac:dyDescent="0.3">
      <c r="A343" s="16" t="s">
        <v>536</v>
      </c>
      <c r="B343" s="16" t="s">
        <v>349</v>
      </c>
      <c r="C343" s="18" t="s">
        <v>537</v>
      </c>
      <c r="D343" s="16" t="s">
        <v>461</v>
      </c>
      <c r="E343" s="16"/>
      <c r="G343" s="26"/>
    </row>
    <row r="344" spans="1:7" s="8" customFormat="1" ht="13" x14ac:dyDescent="0.3">
      <c r="A344" s="16" t="s">
        <v>612</v>
      </c>
      <c r="B344" s="16" t="s">
        <v>436</v>
      </c>
      <c r="C344" s="18" t="s">
        <v>508</v>
      </c>
      <c r="D344" s="16" t="s">
        <v>610</v>
      </c>
      <c r="E344" s="16"/>
      <c r="G344" s="26"/>
    </row>
    <row r="345" spans="1:7" s="8" customFormat="1" ht="13" x14ac:dyDescent="0.3">
      <c r="A345" s="16" t="s">
        <v>542</v>
      </c>
      <c r="B345" s="16" t="s">
        <v>599</v>
      </c>
      <c r="C345" s="18" t="s">
        <v>614</v>
      </c>
      <c r="D345" s="16" t="s">
        <v>635</v>
      </c>
      <c r="E345" s="16"/>
      <c r="G345" s="26"/>
    </row>
    <row r="346" spans="1:7" s="8" customFormat="1" ht="13" x14ac:dyDescent="0.3">
      <c r="A346" s="16" t="s">
        <v>617</v>
      </c>
      <c r="B346" s="16" t="s">
        <v>511</v>
      </c>
      <c r="C346" s="18" t="s">
        <v>150</v>
      </c>
      <c r="D346" s="16" t="s">
        <v>269</v>
      </c>
      <c r="E346" s="16"/>
      <c r="G346" s="26"/>
    </row>
    <row r="347" spans="1:7" s="8" customFormat="1" ht="13" x14ac:dyDescent="0.3">
      <c r="A347" s="16" t="s">
        <v>367</v>
      </c>
      <c r="B347" s="16" t="s">
        <v>630</v>
      </c>
      <c r="C347" s="18" t="s">
        <v>558</v>
      </c>
      <c r="D347" s="16" t="s">
        <v>620</v>
      </c>
      <c r="E347" s="16"/>
      <c r="G347" s="26"/>
    </row>
    <row r="348" spans="1:7" s="8" customFormat="1" ht="13" x14ac:dyDescent="0.3">
      <c r="A348" s="16" t="s">
        <v>378</v>
      </c>
      <c r="B348" s="16" t="s">
        <v>509</v>
      </c>
      <c r="C348" s="18" t="s">
        <v>528</v>
      </c>
      <c r="D348" s="16" t="s">
        <v>416</v>
      </c>
      <c r="E348" s="16"/>
      <c r="G348" s="26"/>
    </row>
    <row r="349" spans="1:7" s="8" customFormat="1" ht="13" x14ac:dyDescent="0.3">
      <c r="A349" s="16" t="s">
        <v>638</v>
      </c>
      <c r="B349" s="16" t="s">
        <v>636</v>
      </c>
      <c r="C349" s="18" t="s">
        <v>535</v>
      </c>
      <c r="D349" s="16" t="s">
        <v>505</v>
      </c>
      <c r="E349" s="16"/>
      <c r="G349" s="26"/>
    </row>
    <row r="350" spans="1:7" s="8" customFormat="1" ht="13" x14ac:dyDescent="0.3">
      <c r="A350" s="16" t="s">
        <v>503</v>
      </c>
      <c r="B350" s="16" t="s">
        <v>507</v>
      </c>
      <c r="C350" s="18" t="s">
        <v>377</v>
      </c>
      <c r="D350" s="16" t="s">
        <v>371</v>
      </c>
      <c r="E350" s="16"/>
      <c r="G350" s="26"/>
    </row>
    <row r="351" spans="1:7" s="8" customFormat="1" ht="13" x14ac:dyDescent="0.3">
      <c r="A351" s="16" t="s">
        <v>419</v>
      </c>
      <c r="B351" s="16" t="s">
        <v>530</v>
      </c>
      <c r="C351" s="18" t="s">
        <v>531</v>
      </c>
      <c r="D351" s="16" t="s">
        <v>577</v>
      </c>
      <c r="E351" s="16"/>
      <c r="G351" s="26"/>
    </row>
    <row r="352" spans="1:7" s="8" customFormat="1" ht="13" x14ac:dyDescent="0.3">
      <c r="A352" s="16" t="s">
        <v>489</v>
      </c>
      <c r="B352" s="16" t="s">
        <v>564</v>
      </c>
      <c r="C352" s="18" t="s">
        <v>386</v>
      </c>
      <c r="D352" s="16" t="s">
        <v>589</v>
      </c>
      <c r="E352" s="16"/>
      <c r="G352" s="26"/>
    </row>
    <row r="353" spans="1:7" s="8" customFormat="1" ht="13" x14ac:dyDescent="0.3">
      <c r="A353" s="16" t="s">
        <v>527</v>
      </c>
      <c r="B353" s="16" t="s">
        <v>633</v>
      </c>
      <c r="C353" s="18" t="s">
        <v>616</v>
      </c>
      <c r="D353" s="16" t="s">
        <v>379</v>
      </c>
      <c r="E353" s="16"/>
      <c r="G353" s="26"/>
    </row>
    <row r="354" spans="1:7" s="8" customFormat="1" ht="13" x14ac:dyDescent="0.3">
      <c r="A354" s="16" t="s">
        <v>541</v>
      </c>
      <c r="B354" s="16" t="s">
        <v>455</v>
      </c>
      <c r="C354" s="18" t="s">
        <v>576</v>
      </c>
      <c r="D354" s="16" t="s">
        <v>636</v>
      </c>
      <c r="E354" s="16"/>
      <c r="G354" s="26"/>
    </row>
    <row r="355" spans="1:7" s="8" customFormat="1" ht="13" x14ac:dyDescent="0.3">
      <c r="A355" s="16" t="s">
        <v>595</v>
      </c>
      <c r="B355" s="16" t="s">
        <v>443</v>
      </c>
      <c r="C355" s="18" t="s">
        <v>620</v>
      </c>
      <c r="D355" s="16" t="s">
        <v>629</v>
      </c>
      <c r="E355" s="16"/>
      <c r="G355" s="26"/>
    </row>
    <row r="356" spans="1:7" s="8" customFormat="1" ht="13" x14ac:dyDescent="0.3">
      <c r="A356" s="16" t="s">
        <v>394</v>
      </c>
      <c r="B356" s="16" t="s">
        <v>639</v>
      </c>
      <c r="C356" s="18" t="s">
        <v>638</v>
      </c>
      <c r="D356" s="16" t="s">
        <v>618</v>
      </c>
      <c r="E356" s="16"/>
      <c r="G356" s="26"/>
    </row>
    <row r="357" spans="1:7" s="8" customFormat="1" ht="13" x14ac:dyDescent="0.3">
      <c r="A357" s="16" t="s">
        <v>575</v>
      </c>
      <c r="B357" s="16" t="s">
        <v>372</v>
      </c>
      <c r="C357" s="18" t="s">
        <v>606</v>
      </c>
      <c r="D357" s="16" t="s">
        <v>615</v>
      </c>
      <c r="E357" s="16"/>
      <c r="G357" s="26"/>
    </row>
    <row r="358" spans="1:7" s="8" customFormat="1" ht="13" x14ac:dyDescent="0.3">
      <c r="A358" s="16" t="s">
        <v>386</v>
      </c>
      <c r="B358" s="16" t="s">
        <v>589</v>
      </c>
      <c r="C358" s="18" t="s">
        <v>498</v>
      </c>
      <c r="D358" s="16" t="s">
        <v>609</v>
      </c>
      <c r="E358" s="16"/>
      <c r="G358" s="26"/>
    </row>
    <row r="359" spans="1:7" s="8" customFormat="1" ht="13" x14ac:dyDescent="0.3">
      <c r="A359" s="16" t="s">
        <v>435</v>
      </c>
      <c r="B359" s="16" t="s">
        <v>417</v>
      </c>
      <c r="C359" s="18" t="s">
        <v>591</v>
      </c>
      <c r="D359" s="16" t="s">
        <v>632</v>
      </c>
      <c r="E359" s="16"/>
      <c r="G359" s="26"/>
    </row>
    <row r="360" spans="1:7" s="8" customFormat="1" ht="13" x14ac:dyDescent="0.3">
      <c r="A360" s="16" t="s">
        <v>632</v>
      </c>
      <c r="B360" s="16" t="s">
        <v>624</v>
      </c>
      <c r="C360" s="18" t="s">
        <v>473</v>
      </c>
      <c r="D360" s="16" t="s">
        <v>550</v>
      </c>
      <c r="E360" s="16"/>
      <c r="G360" s="26"/>
    </row>
    <row r="361" spans="1:7" s="8" customFormat="1" ht="13" x14ac:dyDescent="0.3">
      <c r="A361" s="16" t="s">
        <v>406</v>
      </c>
      <c r="B361" s="16" t="s">
        <v>625</v>
      </c>
      <c r="C361" s="18" t="s">
        <v>514</v>
      </c>
      <c r="D361" s="16" t="s">
        <v>140</v>
      </c>
      <c r="E361" s="16"/>
      <c r="G361" s="26"/>
    </row>
    <row r="362" spans="1:7" s="8" customFormat="1" ht="13" x14ac:dyDescent="0.3">
      <c r="A362" s="16" t="s">
        <v>441</v>
      </c>
      <c r="B362" s="16" t="s">
        <v>428</v>
      </c>
      <c r="C362" s="18" t="s">
        <v>557</v>
      </c>
      <c r="D362" s="16" t="s">
        <v>638</v>
      </c>
      <c r="E362" s="16"/>
      <c r="G362" s="26"/>
    </row>
    <row r="363" spans="1:7" s="8" customFormat="1" ht="13" x14ac:dyDescent="0.3">
      <c r="A363" s="16" t="s">
        <v>440</v>
      </c>
      <c r="B363" s="16" t="s">
        <v>414</v>
      </c>
      <c r="C363" s="18" t="s">
        <v>605</v>
      </c>
      <c r="D363" s="16" t="s">
        <v>515</v>
      </c>
      <c r="E363" s="16"/>
      <c r="G363" s="26"/>
    </row>
    <row r="364" spans="1:7" s="8" customFormat="1" ht="13" x14ac:dyDescent="0.3">
      <c r="A364" s="16" t="s">
        <v>370</v>
      </c>
      <c r="B364" s="16" t="s">
        <v>605</v>
      </c>
      <c r="C364" s="18" t="s">
        <v>621</v>
      </c>
      <c r="D364" s="16" t="s">
        <v>549</v>
      </c>
      <c r="E364" s="16"/>
      <c r="G364" s="26"/>
    </row>
    <row r="365" spans="1:7" s="8" customFormat="1" ht="13" x14ac:dyDescent="0.3">
      <c r="A365" s="16" t="s">
        <v>587</v>
      </c>
      <c r="B365" s="16" t="s">
        <v>412</v>
      </c>
      <c r="C365" s="18" t="s">
        <v>392</v>
      </c>
      <c r="D365" s="16" t="s">
        <v>445</v>
      </c>
      <c r="E365" s="16"/>
      <c r="G365" s="26"/>
    </row>
    <row r="366" spans="1:7" s="8" customFormat="1" ht="13" x14ac:dyDescent="0.3">
      <c r="A366" s="16" t="s">
        <v>580</v>
      </c>
      <c r="B366" s="16" t="s">
        <v>550</v>
      </c>
      <c r="C366" s="18" t="s">
        <v>587</v>
      </c>
      <c r="D366" s="16" t="s">
        <v>606</v>
      </c>
      <c r="E366" s="16"/>
      <c r="G366" s="26"/>
    </row>
    <row r="367" spans="1:7" s="8" customFormat="1" ht="13" x14ac:dyDescent="0.3">
      <c r="A367" s="16" t="s">
        <v>504</v>
      </c>
      <c r="B367" s="16" t="s">
        <v>505</v>
      </c>
      <c r="C367" s="18" t="s">
        <v>625</v>
      </c>
      <c r="D367" s="16" t="s">
        <v>514</v>
      </c>
      <c r="E367" s="16"/>
      <c r="G367" s="26"/>
    </row>
    <row r="368" spans="1:7" s="8" customFormat="1" ht="13" x14ac:dyDescent="0.3">
      <c r="A368" s="16" t="s">
        <v>390</v>
      </c>
      <c r="B368" s="16" t="s">
        <v>459</v>
      </c>
      <c r="C368" s="18" t="s">
        <v>536</v>
      </c>
      <c r="D368" s="16" t="s">
        <v>637</v>
      </c>
      <c r="E368" s="16"/>
      <c r="G368" s="26"/>
    </row>
    <row r="369" spans="1:7" s="8" customFormat="1" ht="13" x14ac:dyDescent="0.3">
      <c r="A369" s="16" t="s">
        <v>604</v>
      </c>
      <c r="B369" s="16" t="s">
        <v>632</v>
      </c>
      <c r="C369" s="18" t="s">
        <v>569</v>
      </c>
      <c r="D369" s="16" t="s">
        <v>616</v>
      </c>
      <c r="E369" s="16"/>
      <c r="G369" s="26"/>
    </row>
    <row r="370" spans="1:7" s="8" customFormat="1" ht="13" x14ac:dyDescent="0.3">
      <c r="A370" s="16" t="s">
        <v>639</v>
      </c>
      <c r="B370" s="16" t="s">
        <v>384</v>
      </c>
      <c r="C370" s="18" t="s">
        <v>143</v>
      </c>
      <c r="D370" s="16" t="s">
        <v>607</v>
      </c>
      <c r="E370" s="16"/>
      <c r="G370" s="26"/>
    </row>
    <row r="371" spans="1:7" s="8" customFormat="1" ht="13" x14ac:dyDescent="0.3">
      <c r="A371" s="16" t="s">
        <v>546</v>
      </c>
      <c r="B371" s="16" t="s">
        <v>396</v>
      </c>
      <c r="C371" s="18" t="s">
        <v>579</v>
      </c>
      <c r="D371" s="16" t="s">
        <v>639</v>
      </c>
      <c r="E371" s="16"/>
      <c r="G371" s="26"/>
    </row>
    <row r="372" spans="1:7" s="8" customFormat="1" ht="13" x14ac:dyDescent="0.3">
      <c r="A372" s="16" t="s">
        <v>588</v>
      </c>
      <c r="B372" s="16" t="s">
        <v>571</v>
      </c>
      <c r="C372" s="18" t="s">
        <v>548</v>
      </c>
      <c r="D372" s="16" t="s">
        <v>626</v>
      </c>
      <c r="E372" s="16"/>
      <c r="G372" s="26"/>
    </row>
    <row r="373" spans="1:7" s="8" customFormat="1" ht="13" x14ac:dyDescent="0.3">
      <c r="A373" s="16" t="s">
        <v>640</v>
      </c>
      <c r="B373" s="16" t="s">
        <v>393</v>
      </c>
      <c r="C373" s="18" t="s">
        <v>611</v>
      </c>
      <c r="D373" s="16" t="s">
        <v>394</v>
      </c>
      <c r="E373" s="16"/>
      <c r="G373" s="26"/>
    </row>
    <row r="374" spans="1:7" s="8" customFormat="1" ht="13" x14ac:dyDescent="0.3">
      <c r="A374" s="16" t="s">
        <v>152</v>
      </c>
      <c r="B374" s="16" t="s">
        <v>373</v>
      </c>
      <c r="C374" s="18" t="s">
        <v>469</v>
      </c>
      <c r="D374" s="16" t="s">
        <v>595</v>
      </c>
      <c r="E374" s="16"/>
      <c r="G374" s="26"/>
    </row>
    <row r="375" spans="1:7" s="8" customFormat="1" ht="13" x14ac:dyDescent="0.3">
      <c r="A375" s="16" t="s">
        <v>635</v>
      </c>
      <c r="B375" s="16" t="s">
        <v>445</v>
      </c>
      <c r="C375" s="18" t="s">
        <v>633</v>
      </c>
      <c r="D375" s="16" t="s">
        <v>628</v>
      </c>
      <c r="E375" s="16"/>
      <c r="G375" s="26"/>
    </row>
    <row r="376" spans="1:7" s="8" customFormat="1" ht="13" x14ac:dyDescent="0.3">
      <c r="A376" s="16" t="s">
        <v>140</v>
      </c>
      <c r="B376" s="16" t="s">
        <v>603</v>
      </c>
      <c r="C376" s="18" t="s">
        <v>609</v>
      </c>
      <c r="D376" s="16" t="s">
        <v>627</v>
      </c>
      <c r="E376" s="16"/>
      <c r="G376" s="26"/>
    </row>
    <row r="377" spans="1:7" s="8" customFormat="1" ht="13" x14ac:dyDescent="0.3">
      <c r="A377" s="16" t="s">
        <v>634</v>
      </c>
      <c r="B377" s="16" t="s">
        <v>387</v>
      </c>
      <c r="C377" s="18" t="s">
        <v>586</v>
      </c>
      <c r="D377" s="16" t="s">
        <v>451</v>
      </c>
      <c r="E377" s="16"/>
      <c r="G377" s="26"/>
    </row>
    <row r="378" spans="1:7" s="8" customFormat="1" ht="13" x14ac:dyDescent="0.3">
      <c r="A378" s="16" t="s">
        <v>545</v>
      </c>
      <c r="B378" s="16" t="s">
        <v>540</v>
      </c>
      <c r="C378" s="18" t="s">
        <v>577</v>
      </c>
      <c r="D378" s="16" t="s">
        <v>634</v>
      </c>
      <c r="E378" s="16"/>
      <c r="G378" s="26"/>
    </row>
    <row r="379" spans="1:7" s="8" customFormat="1" ht="13" x14ac:dyDescent="0.3">
      <c r="A379" s="16" t="s">
        <v>630</v>
      </c>
      <c r="B379" s="16" t="s">
        <v>389</v>
      </c>
      <c r="C379" s="18" t="s">
        <v>140</v>
      </c>
      <c r="D379" s="16" t="s">
        <v>434</v>
      </c>
      <c r="E379" s="16"/>
      <c r="G379" s="26"/>
    </row>
    <row r="380" spans="1:7" s="8" customFormat="1" ht="13" x14ac:dyDescent="0.3">
      <c r="A380" s="16" t="s">
        <v>105</v>
      </c>
      <c r="B380" s="16" t="s">
        <v>447</v>
      </c>
      <c r="C380" s="18" t="s">
        <v>482</v>
      </c>
      <c r="D380" s="16" t="s">
        <v>587</v>
      </c>
      <c r="E380" s="16"/>
      <c r="G380" s="26"/>
    </row>
    <row r="381" spans="1:7" s="8" customFormat="1" ht="13" x14ac:dyDescent="0.3">
      <c r="A381" s="16" t="s">
        <v>598</v>
      </c>
      <c r="B381" s="16" t="s">
        <v>395</v>
      </c>
      <c r="C381" s="18" t="s">
        <v>639</v>
      </c>
      <c r="D381" s="16" t="s">
        <v>598</v>
      </c>
      <c r="E381" s="16"/>
      <c r="G381" s="26"/>
    </row>
    <row r="382" spans="1:7" s="8" customFormat="1" ht="13" x14ac:dyDescent="0.3">
      <c r="A382" s="16" t="s">
        <v>616</v>
      </c>
      <c r="B382" s="16" t="s">
        <v>592</v>
      </c>
      <c r="C382" s="18" t="s">
        <v>590</v>
      </c>
      <c r="D382" s="16" t="s">
        <v>633</v>
      </c>
      <c r="E382" s="16"/>
      <c r="G382" s="26"/>
    </row>
    <row r="383" spans="1:7" s="8" customFormat="1" ht="13" x14ac:dyDescent="0.3">
      <c r="A383" s="16" t="s">
        <v>400</v>
      </c>
      <c r="B383" s="16" t="s">
        <v>416</v>
      </c>
      <c r="C383" s="18" t="s">
        <v>592</v>
      </c>
      <c r="D383" s="16" t="s">
        <v>631</v>
      </c>
      <c r="E383" s="16"/>
      <c r="G383" s="26"/>
    </row>
    <row r="384" spans="1:7" s="8" customFormat="1" ht="13" x14ac:dyDescent="0.3">
      <c r="A384" s="16" t="s">
        <v>631</v>
      </c>
      <c r="B384" s="16" t="s">
        <v>638</v>
      </c>
      <c r="C384" s="18" t="s">
        <v>588</v>
      </c>
      <c r="D384" s="16" t="s">
        <v>154</v>
      </c>
      <c r="E384" s="16"/>
      <c r="G384" s="26"/>
    </row>
    <row r="385" spans="1:7" s="8" customFormat="1" ht="13" x14ac:dyDescent="0.3">
      <c r="A385" s="16" t="s">
        <v>458</v>
      </c>
      <c r="B385" s="16" t="s">
        <v>487</v>
      </c>
      <c r="C385" s="18" t="s">
        <v>627</v>
      </c>
      <c r="D385" s="16" t="s">
        <v>555</v>
      </c>
      <c r="E385" s="16"/>
      <c r="G385" s="26"/>
    </row>
    <row r="386" spans="1:7" s="8" customFormat="1" ht="13" x14ac:dyDescent="0.3">
      <c r="A386" s="16" t="s">
        <v>479</v>
      </c>
      <c r="B386" s="16" t="s">
        <v>154</v>
      </c>
      <c r="C386" s="18" t="s">
        <v>636</v>
      </c>
      <c r="D386" s="16" t="s">
        <v>541</v>
      </c>
      <c r="E386" s="16"/>
      <c r="G386" s="26"/>
    </row>
    <row r="387" spans="1:7" s="8" customFormat="1" ht="13" x14ac:dyDescent="0.3">
      <c r="A387" s="16" t="s">
        <v>577</v>
      </c>
      <c r="B387" s="16" t="s">
        <v>397</v>
      </c>
      <c r="C387" s="18" t="s">
        <v>619</v>
      </c>
      <c r="D387" s="16" t="s">
        <v>617</v>
      </c>
      <c r="E387" s="16"/>
      <c r="G387" s="26"/>
    </row>
    <row r="388" spans="1:7" s="8" customFormat="1" ht="13" x14ac:dyDescent="0.3">
      <c r="A388" s="16" t="s">
        <v>529</v>
      </c>
      <c r="B388" s="16" t="s">
        <v>543</v>
      </c>
      <c r="C388" s="18" t="s">
        <v>607</v>
      </c>
      <c r="D388" s="16" t="s">
        <v>427</v>
      </c>
      <c r="E388" s="16"/>
      <c r="G388" s="26"/>
    </row>
    <row r="389" spans="1:7" s="8" customFormat="1" ht="13" x14ac:dyDescent="0.3">
      <c r="A389" s="16" t="s">
        <v>531</v>
      </c>
      <c r="B389" s="16" t="s">
        <v>581</v>
      </c>
      <c r="C389" s="18" t="s">
        <v>486</v>
      </c>
      <c r="D389" s="16" t="s">
        <v>640</v>
      </c>
      <c r="E389" s="16"/>
      <c r="G389" s="26"/>
    </row>
    <row r="390" spans="1:7" s="8" customFormat="1" ht="13" x14ac:dyDescent="0.3">
      <c r="A390" s="16" t="s">
        <v>582</v>
      </c>
      <c r="B390" s="16" t="s">
        <v>490</v>
      </c>
      <c r="C390" s="18" t="s">
        <v>546</v>
      </c>
      <c r="D390" s="16" t="s">
        <v>596</v>
      </c>
      <c r="E390" s="16"/>
      <c r="G390" s="26"/>
    </row>
    <row r="391" spans="1:7" s="8" customFormat="1" ht="13" x14ac:dyDescent="0.3">
      <c r="A391" s="16" t="s">
        <v>448</v>
      </c>
      <c r="B391" s="16" t="s">
        <v>483</v>
      </c>
      <c r="C391" s="18" t="s">
        <v>634</v>
      </c>
      <c r="D391" s="16" t="s">
        <v>557</v>
      </c>
      <c r="E391" s="16"/>
      <c r="G391" s="26"/>
    </row>
    <row r="392" spans="1:7" s="8" customFormat="1" ht="13" x14ac:dyDescent="0.3">
      <c r="A392" s="16" t="s">
        <v>593</v>
      </c>
      <c r="B392" s="16" t="s">
        <v>469</v>
      </c>
      <c r="C392" s="18" t="s">
        <v>635</v>
      </c>
      <c r="D392" s="16" t="s">
        <v>581</v>
      </c>
      <c r="E392" s="16"/>
      <c r="G392" s="26"/>
    </row>
    <row r="393" spans="1:7" s="8" customFormat="1" ht="13" x14ac:dyDescent="0.3">
      <c r="A393" s="16" t="s">
        <v>450</v>
      </c>
      <c r="B393" s="16" t="s">
        <v>374</v>
      </c>
      <c r="C393" s="18" t="s">
        <v>593</v>
      </c>
      <c r="D393" s="16" t="s">
        <v>152</v>
      </c>
      <c r="E393" s="16"/>
      <c r="G393" s="26"/>
    </row>
    <row r="394" spans="1:7" s="8" customFormat="1" ht="13" x14ac:dyDescent="0.3">
      <c r="A394" s="16" t="s">
        <v>607</v>
      </c>
      <c r="B394" s="16" t="s">
        <v>380</v>
      </c>
      <c r="C394" s="18" t="s">
        <v>626</v>
      </c>
      <c r="D394" s="16" t="s">
        <v>102</v>
      </c>
      <c r="E394" s="16"/>
      <c r="G394" s="26"/>
    </row>
    <row r="395" spans="1:7" s="8" customFormat="1" ht="13" x14ac:dyDescent="0.3">
      <c r="A395" s="16" t="s">
        <v>461</v>
      </c>
      <c r="B395" s="16" t="s">
        <v>579</v>
      </c>
      <c r="C395" s="18" t="s">
        <v>631</v>
      </c>
      <c r="D395" s="16"/>
      <c r="E395" s="16"/>
      <c r="G395" s="26"/>
    </row>
    <row r="396" spans="1:7" s="8" customFormat="1" ht="13" x14ac:dyDescent="0.3">
      <c r="A396" s="16" t="s">
        <v>555</v>
      </c>
      <c r="B396" s="16" t="s">
        <v>482</v>
      </c>
      <c r="C396" s="18" t="s">
        <v>630</v>
      </c>
      <c r="D396" s="16"/>
      <c r="E396" s="16"/>
      <c r="G396" s="26"/>
    </row>
    <row r="397" spans="1:7" s="8" customFormat="1" ht="13" x14ac:dyDescent="0.3">
      <c r="A397" s="16" t="s">
        <v>606</v>
      </c>
      <c r="B397" s="16" t="s">
        <v>403</v>
      </c>
      <c r="C397" s="18" t="s">
        <v>637</v>
      </c>
      <c r="D397" s="16"/>
      <c r="E397" s="16"/>
      <c r="G397" s="26"/>
    </row>
    <row r="398" spans="1:7" s="8" customFormat="1" ht="13" x14ac:dyDescent="0.3">
      <c r="A398" s="16" t="s">
        <v>381</v>
      </c>
      <c r="B398" s="16" t="s">
        <v>465</v>
      </c>
      <c r="C398" s="18" t="s">
        <v>152</v>
      </c>
      <c r="D398" s="16"/>
      <c r="E398" s="16"/>
      <c r="G398" s="26"/>
    </row>
    <row r="399" spans="1:7" s="8" customFormat="1" ht="13" x14ac:dyDescent="0.3">
      <c r="A399" s="16" t="s">
        <v>637</v>
      </c>
      <c r="B399" s="16" t="s">
        <v>485</v>
      </c>
      <c r="C399" s="18" t="s">
        <v>629</v>
      </c>
      <c r="D399" s="16"/>
      <c r="E399" s="16"/>
      <c r="G399" s="26"/>
    </row>
    <row r="400" spans="1:7" s="8" customFormat="1" ht="13" x14ac:dyDescent="0.3">
      <c r="A400" s="16" t="s">
        <v>627</v>
      </c>
      <c r="B400" s="16" t="s">
        <v>410</v>
      </c>
      <c r="C400" s="18" t="s">
        <v>640</v>
      </c>
      <c r="D400" s="16"/>
      <c r="E400" s="16"/>
      <c r="G400" s="26"/>
    </row>
    <row r="401" spans="1:7" s="8" customFormat="1" ht="13" x14ac:dyDescent="0.3">
      <c r="A401" s="16" t="s">
        <v>486</v>
      </c>
      <c r="B401" s="31" t="s">
        <v>620</v>
      </c>
      <c r="C401" s="31"/>
      <c r="D401" s="31"/>
      <c r="E401" s="16"/>
      <c r="G401" s="32"/>
    </row>
    <row r="402" spans="1:7" s="8" customFormat="1" ht="13" x14ac:dyDescent="0.3">
      <c r="A402" s="16" t="s">
        <v>514</v>
      </c>
      <c r="B402" s="31" t="s">
        <v>442</v>
      </c>
      <c r="C402" s="31"/>
      <c r="D402" s="31"/>
      <c r="E402" s="16"/>
      <c r="G402" s="32"/>
    </row>
    <row r="403" spans="1:7" s="8" customFormat="1" ht="13" x14ac:dyDescent="0.3">
      <c r="A403" s="16" t="s">
        <v>377</v>
      </c>
      <c r="B403" s="31" t="s">
        <v>152</v>
      </c>
      <c r="C403" s="31"/>
      <c r="D403" s="31"/>
      <c r="E403" s="16"/>
      <c r="G403" s="32"/>
    </row>
    <row r="404" spans="1:7" s="8" customFormat="1" ht="13" x14ac:dyDescent="0.3">
      <c r="A404" s="16" t="s">
        <v>626</v>
      </c>
      <c r="B404" s="31" t="s">
        <v>535</v>
      </c>
      <c r="C404" s="31"/>
      <c r="D404" s="31"/>
      <c r="E404" s="16"/>
      <c r="G404" s="32"/>
    </row>
    <row r="405" spans="1:7" s="8" customFormat="1" ht="13" x14ac:dyDescent="0.3">
      <c r="A405" s="16" t="s">
        <v>629</v>
      </c>
      <c r="B405" s="31" t="s">
        <v>382</v>
      </c>
      <c r="C405" s="31"/>
      <c r="D405" s="31"/>
      <c r="E405" s="31"/>
      <c r="G405" s="32"/>
    </row>
    <row r="406" spans="1:7" s="8" customFormat="1" ht="13" x14ac:dyDescent="0.3">
      <c r="A406" s="16" t="s">
        <v>526</v>
      </c>
      <c r="B406" s="31" t="s">
        <v>640</v>
      </c>
      <c r="C406" s="31"/>
      <c r="D406" s="31"/>
      <c r="E406" s="31"/>
      <c r="G406" s="32"/>
    </row>
    <row r="407" spans="1:7" s="8" customFormat="1" ht="13" x14ac:dyDescent="0.3">
      <c r="A407" s="16" t="s">
        <v>473</v>
      </c>
      <c r="B407" s="31" t="s">
        <v>434</v>
      </c>
      <c r="C407" s="31"/>
      <c r="D407" s="31"/>
      <c r="E407" s="31"/>
      <c r="G407" s="32"/>
    </row>
    <row r="408" spans="1:7" s="8" customFormat="1" ht="13" x14ac:dyDescent="0.3">
      <c r="A408" s="33" t="s">
        <v>557</v>
      </c>
      <c r="B408" s="34" t="s">
        <v>371</v>
      </c>
      <c r="C408" s="34"/>
      <c r="D408" s="34"/>
      <c r="E408" s="34"/>
      <c r="G408" s="32"/>
    </row>
    <row r="409" spans="1:7" s="8" customFormat="1" x14ac:dyDescent="0.3">
      <c r="A409" s="9"/>
      <c r="B409" s="10"/>
      <c r="C409" s="10"/>
      <c r="D409" s="10"/>
      <c r="E409" s="35"/>
      <c r="G409" s="32"/>
    </row>
    <row r="410" spans="1:7" s="8" customFormat="1" x14ac:dyDescent="0.3">
      <c r="A410" s="9"/>
      <c r="B410" s="10"/>
      <c r="C410" s="10"/>
      <c r="D410" s="10"/>
      <c r="E410" s="35"/>
      <c r="G410" s="32"/>
    </row>
    <row r="411" spans="1:7" s="8" customFormat="1" x14ac:dyDescent="0.3">
      <c r="A411" s="9"/>
      <c r="B411" s="10"/>
      <c r="C411" s="10"/>
      <c r="D411" s="10"/>
      <c r="E411" s="35"/>
      <c r="G411" s="32"/>
    </row>
    <row r="412" spans="1:7" s="8" customFormat="1" x14ac:dyDescent="0.3">
      <c r="A412" s="9"/>
      <c r="B412" s="10"/>
      <c r="C412" s="10"/>
      <c r="D412" s="10"/>
      <c r="E412" s="35"/>
      <c r="G412" s="32"/>
    </row>
    <row r="413" spans="1:7" s="8" customFormat="1" x14ac:dyDescent="0.3">
      <c r="A413" s="9"/>
      <c r="B413" s="10"/>
      <c r="C413" s="10"/>
      <c r="D413" s="10"/>
      <c r="E413" s="10"/>
      <c r="G413" s="32"/>
    </row>
    <row r="414" spans="1:7" x14ac:dyDescent="0.3">
      <c r="B414" s="26"/>
    </row>
  </sheetData>
  <phoneticPr fontId="20" type="noConversion"/>
  <conditionalFormatting sqref="F4">
    <cfRule type="duplicateValues" dxfId="56" priority="87"/>
    <cfRule type="colorScale" priority="88">
      <colorScale>
        <cfvo type="min"/>
        <cfvo type="max"/>
        <color rgb="FFFF7128"/>
        <color rgb="FFFFEF9C"/>
      </colorScale>
    </cfRule>
    <cfRule type="duplicateValues" dxfId="55" priority="89"/>
  </conditionalFormatting>
  <conditionalFormatting sqref="F5">
    <cfRule type="duplicateValues" dxfId="54" priority="84"/>
    <cfRule type="colorScale" priority="85">
      <colorScale>
        <cfvo type="min"/>
        <cfvo type="max"/>
        <color rgb="FFFF7128"/>
        <color rgb="FFFFEF9C"/>
      </colorScale>
    </cfRule>
    <cfRule type="duplicateValues" dxfId="53" priority="86"/>
  </conditionalFormatting>
  <conditionalFormatting sqref="F6">
    <cfRule type="duplicateValues" dxfId="52" priority="81"/>
    <cfRule type="colorScale" priority="82">
      <colorScale>
        <cfvo type="min"/>
        <cfvo type="max"/>
        <color rgb="FFFF7128"/>
        <color rgb="FFFFEF9C"/>
      </colorScale>
    </cfRule>
    <cfRule type="duplicateValues" dxfId="51" priority="83"/>
  </conditionalFormatting>
  <conditionalFormatting sqref="F7">
    <cfRule type="duplicateValues" dxfId="50" priority="78"/>
    <cfRule type="colorScale" priority="79">
      <colorScale>
        <cfvo type="min"/>
        <cfvo type="max"/>
        <color rgb="FFFF7128"/>
        <color rgb="FFFFEF9C"/>
      </colorScale>
    </cfRule>
    <cfRule type="duplicateValues" dxfId="49" priority="80"/>
  </conditionalFormatting>
  <conditionalFormatting sqref="F9">
    <cfRule type="duplicateValues" dxfId="48" priority="72"/>
    <cfRule type="colorScale" priority="73">
      <colorScale>
        <cfvo type="min"/>
        <cfvo type="max"/>
        <color rgb="FFFF7128"/>
        <color rgb="FFFFEF9C"/>
      </colorScale>
    </cfRule>
    <cfRule type="duplicateValues" dxfId="47" priority="74"/>
  </conditionalFormatting>
  <conditionalFormatting sqref="F10">
    <cfRule type="duplicateValues" dxfId="46" priority="69"/>
    <cfRule type="colorScale" priority="70">
      <colorScale>
        <cfvo type="min"/>
        <cfvo type="max"/>
        <color rgb="FFFF7128"/>
        <color rgb="FFFFEF9C"/>
      </colorScale>
    </cfRule>
    <cfRule type="duplicateValues" dxfId="45" priority="71"/>
  </conditionalFormatting>
  <conditionalFormatting sqref="F11">
    <cfRule type="duplicateValues" dxfId="44" priority="66"/>
    <cfRule type="colorScale" priority="67">
      <colorScale>
        <cfvo type="min"/>
        <cfvo type="max"/>
        <color rgb="FFFF7128"/>
        <color rgb="FFFFEF9C"/>
      </colorScale>
    </cfRule>
    <cfRule type="duplicateValues" dxfId="43" priority="68"/>
  </conditionalFormatting>
  <conditionalFormatting sqref="F12">
    <cfRule type="duplicateValues" dxfId="42" priority="63"/>
    <cfRule type="colorScale" priority="64">
      <colorScale>
        <cfvo type="min"/>
        <cfvo type="max"/>
        <color rgb="FFFF7128"/>
        <color rgb="FFFFEF9C"/>
      </colorScale>
    </cfRule>
    <cfRule type="duplicateValues" dxfId="41" priority="65"/>
  </conditionalFormatting>
  <conditionalFormatting sqref="F13">
    <cfRule type="duplicateValues" dxfId="40" priority="60"/>
    <cfRule type="colorScale" priority="61">
      <colorScale>
        <cfvo type="min"/>
        <cfvo type="max"/>
        <color rgb="FFFF7128"/>
        <color rgb="FFFFEF9C"/>
      </colorScale>
    </cfRule>
    <cfRule type="duplicateValues" dxfId="39" priority="62"/>
  </conditionalFormatting>
  <conditionalFormatting sqref="F14">
    <cfRule type="duplicateValues" dxfId="38" priority="57"/>
    <cfRule type="colorScale" priority="58">
      <colorScale>
        <cfvo type="min"/>
        <cfvo type="max"/>
        <color rgb="FFFF7128"/>
        <color rgb="FFFFEF9C"/>
      </colorScale>
    </cfRule>
    <cfRule type="duplicateValues" dxfId="37" priority="59"/>
  </conditionalFormatting>
  <conditionalFormatting sqref="F15">
    <cfRule type="duplicateValues" dxfId="36" priority="54"/>
    <cfRule type="colorScale" priority="55">
      <colorScale>
        <cfvo type="min"/>
        <cfvo type="max"/>
        <color rgb="FFFF7128"/>
        <color rgb="FFFFEF9C"/>
      </colorScale>
    </cfRule>
    <cfRule type="duplicateValues" dxfId="35" priority="56"/>
  </conditionalFormatting>
  <conditionalFormatting sqref="F16">
    <cfRule type="duplicateValues" dxfId="34" priority="51"/>
    <cfRule type="colorScale" priority="52">
      <colorScale>
        <cfvo type="min"/>
        <cfvo type="max"/>
        <color rgb="FFFF7128"/>
        <color rgb="FFFFEF9C"/>
      </colorScale>
    </cfRule>
    <cfRule type="duplicateValues" dxfId="33" priority="53"/>
  </conditionalFormatting>
  <conditionalFormatting sqref="F17">
    <cfRule type="duplicateValues" dxfId="32" priority="48"/>
    <cfRule type="colorScale" priority="49">
      <colorScale>
        <cfvo type="min"/>
        <cfvo type="max"/>
        <color rgb="FFFF7128"/>
        <color rgb="FFFFEF9C"/>
      </colorScale>
    </cfRule>
    <cfRule type="duplicateValues" dxfId="31" priority="50"/>
  </conditionalFormatting>
  <conditionalFormatting sqref="F18">
    <cfRule type="duplicateValues" dxfId="30" priority="45"/>
    <cfRule type="colorScale" priority="46">
      <colorScale>
        <cfvo type="min"/>
        <cfvo type="max"/>
        <color rgb="FFFF7128"/>
        <color rgb="FFFFEF9C"/>
      </colorScale>
    </cfRule>
    <cfRule type="duplicateValues" dxfId="29" priority="47"/>
  </conditionalFormatting>
  <conditionalFormatting sqref="F19">
    <cfRule type="duplicateValues" dxfId="28" priority="42"/>
    <cfRule type="colorScale" priority="43">
      <colorScale>
        <cfvo type="min"/>
        <cfvo type="max"/>
        <color rgb="FFFF7128"/>
        <color rgb="FFFFEF9C"/>
      </colorScale>
    </cfRule>
    <cfRule type="duplicateValues" dxfId="27" priority="44"/>
  </conditionalFormatting>
  <conditionalFormatting sqref="F20">
    <cfRule type="duplicateValues" dxfId="26" priority="39"/>
    <cfRule type="colorScale" priority="40">
      <colorScale>
        <cfvo type="min"/>
        <cfvo type="max"/>
        <color rgb="FFFF7128"/>
        <color rgb="FFFFEF9C"/>
      </colorScale>
    </cfRule>
    <cfRule type="duplicateValues" dxfId="25" priority="41"/>
  </conditionalFormatting>
  <conditionalFormatting sqref="F21">
    <cfRule type="duplicateValues" dxfId="24" priority="36"/>
    <cfRule type="colorScale" priority="37">
      <colorScale>
        <cfvo type="min"/>
        <cfvo type="max"/>
        <color rgb="FFFF7128"/>
        <color rgb="FFFFEF9C"/>
      </colorScale>
    </cfRule>
    <cfRule type="duplicateValues" dxfId="23" priority="38"/>
  </conditionalFormatting>
  <conditionalFormatting sqref="F22">
    <cfRule type="duplicateValues" dxfId="22" priority="33"/>
    <cfRule type="colorScale" priority="34">
      <colorScale>
        <cfvo type="min"/>
        <cfvo type="max"/>
        <color rgb="FFFF7128"/>
        <color rgb="FFFFEF9C"/>
      </colorScale>
    </cfRule>
    <cfRule type="duplicateValues" dxfId="21" priority="35"/>
  </conditionalFormatting>
  <conditionalFormatting sqref="F23">
    <cfRule type="duplicateValues" dxfId="20" priority="30"/>
    <cfRule type="colorScale" priority="31">
      <colorScale>
        <cfvo type="min"/>
        <cfvo type="max"/>
        <color rgb="FFFF7128"/>
        <color rgb="FFFFEF9C"/>
      </colorScale>
    </cfRule>
    <cfRule type="duplicateValues" dxfId="19" priority="32"/>
  </conditionalFormatting>
  <conditionalFormatting sqref="F24">
    <cfRule type="duplicateValues" dxfId="18" priority="27"/>
    <cfRule type="colorScale" priority="28">
      <colorScale>
        <cfvo type="min"/>
        <cfvo type="max"/>
        <color rgb="FFFF7128"/>
        <color rgb="FFFFEF9C"/>
      </colorScale>
    </cfRule>
    <cfRule type="duplicateValues" dxfId="17" priority="29"/>
  </conditionalFormatting>
  <conditionalFormatting sqref="F25">
    <cfRule type="duplicateValues" dxfId="16" priority="24"/>
    <cfRule type="colorScale" priority="25">
      <colorScale>
        <cfvo type="min"/>
        <cfvo type="max"/>
        <color rgb="FFFF7128"/>
        <color rgb="FFFFEF9C"/>
      </colorScale>
    </cfRule>
    <cfRule type="duplicateValues" dxfId="15" priority="26"/>
  </conditionalFormatting>
  <conditionalFormatting sqref="F26">
    <cfRule type="duplicateValues" dxfId="14" priority="21"/>
    <cfRule type="colorScale" priority="22">
      <colorScale>
        <cfvo type="min"/>
        <cfvo type="max"/>
        <color rgb="FFFF7128"/>
        <color rgb="FFFFEF9C"/>
      </colorScale>
    </cfRule>
    <cfRule type="duplicateValues" dxfId="13" priority="23"/>
  </conditionalFormatting>
  <conditionalFormatting sqref="F27">
    <cfRule type="duplicateValues" dxfId="12" priority="18"/>
    <cfRule type="colorScale" priority="19">
      <colorScale>
        <cfvo type="min"/>
        <cfvo type="max"/>
        <color rgb="FFFF7128"/>
        <color rgb="FFFFEF9C"/>
      </colorScale>
    </cfRule>
    <cfRule type="duplicateValues" dxfId="11" priority="20"/>
  </conditionalFormatting>
  <conditionalFormatting sqref="F28">
    <cfRule type="duplicateValues" dxfId="10" priority="15"/>
    <cfRule type="colorScale" priority="16">
      <colorScale>
        <cfvo type="min"/>
        <cfvo type="max"/>
        <color rgb="FFFF7128"/>
        <color rgb="FFFFEF9C"/>
      </colorScale>
    </cfRule>
    <cfRule type="duplicateValues" dxfId="9" priority="17"/>
  </conditionalFormatting>
  <conditionalFormatting sqref="F29">
    <cfRule type="duplicateValues" dxfId="8" priority="1"/>
    <cfRule type="colorScale" priority="2">
      <colorScale>
        <cfvo type="min"/>
        <cfvo type="max"/>
        <color rgb="FFFF7128"/>
        <color rgb="FFFFEF9C"/>
      </colorScale>
    </cfRule>
  </conditionalFormatting>
  <conditionalFormatting sqref="F30">
    <cfRule type="duplicateValues" dxfId="7" priority="12"/>
    <cfRule type="colorScale" priority="13">
      <colorScale>
        <cfvo type="min"/>
        <cfvo type="max"/>
        <color rgb="FFFF7128"/>
        <color rgb="FFFFEF9C"/>
      </colorScale>
    </cfRule>
    <cfRule type="duplicateValues" dxfId="6" priority="14"/>
  </conditionalFormatting>
  <conditionalFormatting sqref="F31">
    <cfRule type="duplicateValues" dxfId="5" priority="9"/>
    <cfRule type="colorScale" priority="10">
      <colorScale>
        <cfvo type="min"/>
        <cfvo type="max"/>
        <color rgb="FFFF7128"/>
        <color rgb="FFFFEF9C"/>
      </colorScale>
    </cfRule>
    <cfRule type="duplicateValues" dxfId="4" priority="11"/>
  </conditionalFormatting>
  <conditionalFormatting sqref="F32">
    <cfRule type="duplicateValues" dxfId="3" priority="6"/>
    <cfRule type="colorScale" priority="7">
      <colorScale>
        <cfvo type="min"/>
        <cfvo type="max"/>
        <color rgb="FFFF7128"/>
        <color rgb="FFFFEF9C"/>
      </colorScale>
    </cfRule>
    <cfRule type="duplicateValues" dxfId="2" priority="8"/>
  </conditionalFormatting>
  <conditionalFormatting sqref="F33">
    <cfRule type="duplicateValues" dxfId="1" priority="3"/>
    <cfRule type="colorScale" priority="4">
      <colorScale>
        <cfvo type="min"/>
        <cfvo type="max"/>
        <color rgb="FFFF7128"/>
        <color rgb="FFFFEF9C"/>
      </colorScale>
    </cfRule>
    <cfRule type="duplicateValues" dxfId="0" priority="5"/>
  </conditionalFormatting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D160"/>
  <sheetViews>
    <sheetView zoomScale="80" zoomScaleNormal="80" workbookViewId="0">
      <pane ySplit="4" topLeftCell="A5" activePane="bottomLeft" state="frozen"/>
      <selection pane="bottomLeft" activeCell="C17" sqref="C17"/>
    </sheetView>
  </sheetViews>
  <sheetFormatPr defaultColWidth="9" defaultRowHeight="14" x14ac:dyDescent="0.3"/>
  <cols>
    <col min="1" max="1" width="39.6640625" style="1" customWidth="1"/>
    <col min="2" max="2" width="35.1640625" style="1" customWidth="1"/>
    <col min="3" max="3" width="37.75" style="1" customWidth="1"/>
    <col min="4" max="4" width="34.08203125" style="1" customWidth="1"/>
  </cols>
  <sheetData>
    <row r="1" spans="1:4" x14ac:dyDescent="0.3">
      <c r="A1" s="1" t="s">
        <v>641</v>
      </c>
    </row>
    <row r="3" spans="1:4" x14ac:dyDescent="0.3">
      <c r="A3" s="2" t="s">
        <v>642</v>
      </c>
      <c r="B3" s="2" t="s">
        <v>643</v>
      </c>
      <c r="C3" s="2" t="s">
        <v>644</v>
      </c>
      <c r="D3" s="2" t="s">
        <v>645</v>
      </c>
    </row>
    <row r="4" spans="1:4" x14ac:dyDescent="0.3">
      <c r="A4" s="3" t="s">
        <v>124</v>
      </c>
      <c r="B4" s="3" t="s">
        <v>187</v>
      </c>
      <c r="C4" s="3" t="s">
        <v>207</v>
      </c>
      <c r="D4" s="3" t="s">
        <v>201</v>
      </c>
    </row>
    <row r="5" spans="1:4" x14ac:dyDescent="0.3">
      <c r="A5" s="3" t="s">
        <v>345</v>
      </c>
      <c r="B5" s="3" t="s">
        <v>122</v>
      </c>
      <c r="C5" s="3" t="s">
        <v>209</v>
      </c>
      <c r="D5" s="3" t="s">
        <v>233</v>
      </c>
    </row>
    <row r="6" spans="1:4" x14ac:dyDescent="0.3">
      <c r="A6" s="3" t="s">
        <v>178</v>
      </c>
      <c r="B6" s="3" t="s">
        <v>189</v>
      </c>
      <c r="C6" s="3" t="s">
        <v>255</v>
      </c>
      <c r="D6" s="3" t="s">
        <v>405</v>
      </c>
    </row>
    <row r="7" spans="1:4" x14ac:dyDescent="0.3">
      <c r="A7" s="3" t="s">
        <v>147</v>
      </c>
      <c r="B7" s="3" t="s">
        <v>162</v>
      </c>
      <c r="C7" s="3" t="s">
        <v>257</v>
      </c>
      <c r="D7" s="3" t="s">
        <v>241</v>
      </c>
    </row>
    <row r="8" spans="1:4" x14ac:dyDescent="0.3">
      <c r="A8" s="3" t="s">
        <v>48</v>
      </c>
      <c r="B8" s="3" t="s">
        <v>120</v>
      </c>
      <c r="C8" s="3" t="s">
        <v>269</v>
      </c>
      <c r="D8" s="3" t="s">
        <v>243</v>
      </c>
    </row>
    <row r="9" spans="1:4" x14ac:dyDescent="0.3">
      <c r="A9" s="3" t="s">
        <v>181</v>
      </c>
      <c r="B9" s="3" t="s">
        <v>192</v>
      </c>
      <c r="C9" s="3" t="s">
        <v>481</v>
      </c>
      <c r="D9" s="3" t="s">
        <v>251</v>
      </c>
    </row>
    <row r="10" spans="1:4" x14ac:dyDescent="0.3">
      <c r="A10" s="3" t="s">
        <v>375</v>
      </c>
      <c r="B10" s="3" t="s">
        <v>196</v>
      </c>
      <c r="C10" s="3" t="s">
        <v>277</v>
      </c>
      <c r="D10" s="3" t="s">
        <v>474</v>
      </c>
    </row>
    <row r="11" spans="1:4" x14ac:dyDescent="0.3">
      <c r="A11" s="3" t="s">
        <v>183</v>
      </c>
      <c r="B11" s="3" t="s">
        <v>115</v>
      </c>
      <c r="C11" s="3" t="s">
        <v>453</v>
      </c>
      <c r="D11" s="3" t="s">
        <v>273</v>
      </c>
    </row>
    <row r="12" spans="1:4" x14ac:dyDescent="0.3">
      <c r="A12" s="3" t="s">
        <v>185</v>
      </c>
      <c r="B12" s="3" t="s">
        <v>203</v>
      </c>
      <c r="C12" s="3" t="s">
        <v>303</v>
      </c>
      <c r="D12" s="3" t="s">
        <v>117</v>
      </c>
    </row>
    <row r="13" spans="1:4" x14ac:dyDescent="0.3">
      <c r="A13" s="3" t="s">
        <v>88</v>
      </c>
      <c r="B13" s="3" t="s">
        <v>108</v>
      </c>
      <c r="C13" s="3" t="s">
        <v>327</v>
      </c>
      <c r="D13" s="3" t="s">
        <v>424</v>
      </c>
    </row>
    <row r="14" spans="1:4" x14ac:dyDescent="0.3">
      <c r="A14" s="3" t="s">
        <v>194</v>
      </c>
      <c r="B14" s="3" t="s">
        <v>145</v>
      </c>
      <c r="C14" s="3" t="s">
        <v>408</v>
      </c>
      <c r="D14" s="3" t="s">
        <v>281</v>
      </c>
    </row>
    <row r="15" spans="1:4" x14ac:dyDescent="0.3">
      <c r="A15" s="3" t="s">
        <v>96</v>
      </c>
      <c r="B15" s="3" t="s">
        <v>205</v>
      </c>
      <c r="C15" s="3" t="s">
        <v>347</v>
      </c>
      <c r="D15" s="3" t="s">
        <v>289</v>
      </c>
    </row>
    <row r="16" spans="1:4" x14ac:dyDescent="0.3">
      <c r="A16" s="3" t="s">
        <v>199</v>
      </c>
      <c r="B16" s="3" t="s">
        <v>213</v>
      </c>
      <c r="C16" s="3" t="s">
        <v>421</v>
      </c>
      <c r="D16" s="3" t="s">
        <v>471</v>
      </c>
    </row>
    <row r="17" spans="1:4" x14ac:dyDescent="0.3">
      <c r="A17" s="3" t="s">
        <v>211</v>
      </c>
      <c r="B17" s="3" t="s">
        <v>215</v>
      </c>
      <c r="C17" s="3" t="s">
        <v>472</v>
      </c>
      <c r="D17" s="3" t="s">
        <v>293</v>
      </c>
    </row>
    <row r="18" spans="1:4" x14ac:dyDescent="0.3">
      <c r="A18" s="3" t="s">
        <v>217</v>
      </c>
      <c r="B18" s="3" t="s">
        <v>131</v>
      </c>
      <c r="C18" s="3" t="s">
        <v>433</v>
      </c>
      <c r="D18" s="3" t="s">
        <v>484</v>
      </c>
    </row>
    <row r="19" spans="1:4" x14ac:dyDescent="0.3">
      <c r="A19" s="3" t="s">
        <v>219</v>
      </c>
      <c r="B19" s="3" t="s">
        <v>221</v>
      </c>
      <c r="C19" s="3" t="s">
        <v>427</v>
      </c>
      <c r="D19" s="3" t="s">
        <v>297</v>
      </c>
    </row>
    <row r="20" spans="1:4" x14ac:dyDescent="0.3">
      <c r="A20" s="3" t="s">
        <v>156</v>
      </c>
      <c r="B20" s="3" t="s">
        <v>223</v>
      </c>
      <c r="C20" s="3" t="s">
        <v>373</v>
      </c>
      <c r="D20" s="3" t="s">
        <v>496</v>
      </c>
    </row>
    <row r="21" spans="1:4" x14ac:dyDescent="0.3">
      <c r="A21" s="3" t="s">
        <v>99</v>
      </c>
      <c r="B21" s="3" t="s">
        <v>93</v>
      </c>
      <c r="C21" s="3" t="s">
        <v>478</v>
      </c>
      <c r="D21" s="3" t="s">
        <v>388</v>
      </c>
    </row>
    <row r="22" spans="1:4" x14ac:dyDescent="0.3">
      <c r="A22" s="3" t="s">
        <v>231</v>
      </c>
      <c r="B22" s="3" t="s">
        <v>159</v>
      </c>
      <c r="C22" s="3" t="s">
        <v>456</v>
      </c>
      <c r="D22" s="3" t="s">
        <v>376</v>
      </c>
    </row>
    <row r="23" spans="1:4" x14ac:dyDescent="0.3">
      <c r="A23" s="3" t="s">
        <v>235</v>
      </c>
      <c r="B23" s="3" t="s">
        <v>225</v>
      </c>
      <c r="C23" s="3" t="s">
        <v>544</v>
      </c>
      <c r="D23" s="3" t="s">
        <v>305</v>
      </c>
    </row>
    <row r="24" spans="1:4" x14ac:dyDescent="0.3">
      <c r="A24" s="3" t="s">
        <v>247</v>
      </c>
      <c r="B24" s="3" t="s">
        <v>227</v>
      </c>
      <c r="C24" s="3" t="s">
        <v>499</v>
      </c>
      <c r="D24" s="3" t="s">
        <v>313</v>
      </c>
    </row>
    <row r="25" spans="1:4" x14ac:dyDescent="0.3">
      <c r="A25" s="3" t="s">
        <v>261</v>
      </c>
      <c r="B25" s="3" t="s">
        <v>229</v>
      </c>
      <c r="C25" s="3" t="s">
        <v>517</v>
      </c>
      <c r="D25" s="3" t="s">
        <v>315</v>
      </c>
    </row>
    <row r="26" spans="1:4" x14ac:dyDescent="0.3">
      <c r="A26" s="3" t="s">
        <v>40</v>
      </c>
      <c r="B26" s="3" t="s">
        <v>237</v>
      </c>
      <c r="C26" s="3" t="s">
        <v>511</v>
      </c>
      <c r="D26" s="3" t="s">
        <v>402</v>
      </c>
    </row>
    <row r="27" spans="1:4" x14ac:dyDescent="0.3">
      <c r="A27" s="3" t="s">
        <v>264</v>
      </c>
      <c r="B27" s="3" t="s">
        <v>239</v>
      </c>
      <c r="C27" s="3" t="s">
        <v>509</v>
      </c>
      <c r="D27" s="3" t="s">
        <v>383</v>
      </c>
    </row>
    <row r="28" spans="1:4" x14ac:dyDescent="0.3">
      <c r="A28" s="3" t="s">
        <v>266</v>
      </c>
      <c r="B28" s="3" t="s">
        <v>245</v>
      </c>
      <c r="C28" s="3" t="s">
        <v>395</v>
      </c>
      <c r="D28" s="3" t="s">
        <v>539</v>
      </c>
    </row>
    <row r="29" spans="1:4" x14ac:dyDescent="0.3">
      <c r="A29" s="3" t="s">
        <v>275</v>
      </c>
      <c r="B29" s="3" t="s">
        <v>249</v>
      </c>
      <c r="C29" s="3" t="s">
        <v>596</v>
      </c>
      <c r="D29" s="3" t="s">
        <v>422</v>
      </c>
    </row>
    <row r="30" spans="1:4" x14ac:dyDescent="0.3">
      <c r="A30" s="3" t="s">
        <v>279</v>
      </c>
      <c r="B30" s="3" t="s">
        <v>253</v>
      </c>
      <c r="C30" s="3" t="s">
        <v>567</v>
      </c>
      <c r="D30" s="3" t="s">
        <v>331</v>
      </c>
    </row>
    <row r="31" spans="1:4" x14ac:dyDescent="0.3">
      <c r="A31" s="3" t="s">
        <v>285</v>
      </c>
      <c r="B31" s="3" t="s">
        <v>259</v>
      </c>
      <c r="C31" s="3" t="s">
        <v>515</v>
      </c>
      <c r="D31" s="3" t="s">
        <v>556</v>
      </c>
    </row>
    <row r="32" spans="1:4" x14ac:dyDescent="0.3">
      <c r="A32" s="3" t="s">
        <v>287</v>
      </c>
      <c r="B32" s="3" t="s">
        <v>271</v>
      </c>
      <c r="C32" s="3" t="s">
        <v>564</v>
      </c>
      <c r="D32" s="3" t="s">
        <v>431</v>
      </c>
    </row>
    <row r="33" spans="1:4" x14ac:dyDescent="0.3">
      <c r="A33" s="3" t="s">
        <v>127</v>
      </c>
      <c r="B33" s="3" t="s">
        <v>283</v>
      </c>
      <c r="C33" s="3" t="s">
        <v>378</v>
      </c>
      <c r="D33" s="3" t="s">
        <v>538</v>
      </c>
    </row>
    <row r="34" spans="1:4" x14ac:dyDescent="0.3">
      <c r="A34" s="3" t="s">
        <v>295</v>
      </c>
      <c r="B34" s="3" t="s">
        <v>291</v>
      </c>
      <c r="C34" s="3" t="s">
        <v>392</v>
      </c>
      <c r="D34" s="3" t="s">
        <v>407</v>
      </c>
    </row>
    <row r="35" spans="1:4" x14ac:dyDescent="0.3">
      <c r="A35" s="3" t="s">
        <v>299</v>
      </c>
      <c r="B35" s="3" t="s">
        <v>492</v>
      </c>
      <c r="C35" s="3" t="s">
        <v>597</v>
      </c>
      <c r="D35" s="3" t="s">
        <v>348</v>
      </c>
    </row>
    <row r="36" spans="1:4" x14ac:dyDescent="0.3">
      <c r="A36" s="3" t="s">
        <v>429</v>
      </c>
      <c r="B36" s="3" t="s">
        <v>411</v>
      </c>
      <c r="C36" s="3" t="s">
        <v>548</v>
      </c>
      <c r="D36" s="3" t="s">
        <v>510</v>
      </c>
    </row>
    <row r="37" spans="1:4" x14ac:dyDescent="0.3">
      <c r="A37" s="3" t="s">
        <v>301</v>
      </c>
      <c r="B37" s="3" t="s">
        <v>311</v>
      </c>
      <c r="C37" s="3" t="s">
        <v>585</v>
      </c>
      <c r="D37" s="3" t="s">
        <v>583</v>
      </c>
    </row>
    <row r="38" spans="1:4" x14ac:dyDescent="0.3">
      <c r="A38" s="3" t="s">
        <v>426</v>
      </c>
      <c r="B38" s="3" t="s">
        <v>462</v>
      </c>
      <c r="C38" s="3" t="s">
        <v>563</v>
      </c>
      <c r="D38" s="3" t="s">
        <v>491</v>
      </c>
    </row>
    <row r="39" spans="1:4" x14ac:dyDescent="0.3">
      <c r="A39" s="3" t="s">
        <v>307</v>
      </c>
      <c r="B39" s="3" t="s">
        <v>321</v>
      </c>
      <c r="C39" s="3" t="s">
        <v>608</v>
      </c>
      <c r="D39" s="3" t="s">
        <v>111</v>
      </c>
    </row>
    <row r="40" spans="1:4" x14ac:dyDescent="0.3">
      <c r="A40" s="3" t="s">
        <v>309</v>
      </c>
      <c r="B40" s="3" t="s">
        <v>323</v>
      </c>
      <c r="C40" s="3" t="s">
        <v>613</v>
      </c>
      <c r="D40" s="3" t="s">
        <v>346</v>
      </c>
    </row>
    <row r="41" spans="1:4" x14ac:dyDescent="0.3">
      <c r="A41" s="3" t="s">
        <v>425</v>
      </c>
      <c r="B41" s="3" t="s">
        <v>325</v>
      </c>
      <c r="C41" s="3" t="s">
        <v>370</v>
      </c>
      <c r="D41" s="3" t="s">
        <v>372</v>
      </c>
    </row>
    <row r="42" spans="1:4" x14ac:dyDescent="0.3">
      <c r="A42" s="3" t="s">
        <v>317</v>
      </c>
      <c r="B42" s="3" t="s">
        <v>444</v>
      </c>
      <c r="C42" s="3" t="s">
        <v>165</v>
      </c>
      <c r="D42" s="3" t="s">
        <v>466</v>
      </c>
    </row>
    <row r="43" spans="1:4" x14ac:dyDescent="0.3">
      <c r="A43" s="3" t="s">
        <v>319</v>
      </c>
      <c r="B43" s="3" t="s">
        <v>333</v>
      </c>
      <c r="C43" s="3" t="s">
        <v>394</v>
      </c>
      <c r="D43" s="3" t="s">
        <v>137</v>
      </c>
    </row>
    <row r="44" spans="1:4" x14ac:dyDescent="0.3">
      <c r="A44" s="3" t="s">
        <v>329</v>
      </c>
      <c r="B44" s="3" t="s">
        <v>337</v>
      </c>
      <c r="C44" s="3" t="s">
        <v>543</v>
      </c>
      <c r="D44" s="3" t="s">
        <v>439</v>
      </c>
    </row>
    <row r="45" spans="1:4" x14ac:dyDescent="0.3">
      <c r="A45" s="3" t="s">
        <v>335</v>
      </c>
      <c r="B45" s="3" t="s">
        <v>341</v>
      </c>
      <c r="C45" s="3" t="s">
        <v>603</v>
      </c>
      <c r="D45" s="3" t="s">
        <v>437</v>
      </c>
    </row>
    <row r="46" spans="1:4" x14ac:dyDescent="0.3">
      <c r="A46" s="3" t="s">
        <v>339</v>
      </c>
      <c r="B46" s="3" t="s">
        <v>561</v>
      </c>
      <c r="C46" s="3" t="s">
        <v>390</v>
      </c>
      <c r="D46" s="3" t="s">
        <v>521</v>
      </c>
    </row>
    <row r="47" spans="1:4" x14ac:dyDescent="0.3">
      <c r="A47" s="3" t="s">
        <v>30</v>
      </c>
      <c r="B47" s="3" t="s">
        <v>452</v>
      </c>
      <c r="C47" s="3" t="s">
        <v>105</v>
      </c>
      <c r="D47" s="3" t="s">
        <v>500</v>
      </c>
    </row>
    <row r="48" spans="1:4" x14ac:dyDescent="0.3">
      <c r="A48" s="3" t="s">
        <v>350</v>
      </c>
      <c r="B48" s="3" t="s">
        <v>385</v>
      </c>
      <c r="C48" s="3" t="s">
        <v>541</v>
      </c>
      <c r="D48" s="3" t="s">
        <v>497</v>
      </c>
    </row>
    <row r="49" spans="1:4" x14ac:dyDescent="0.3">
      <c r="A49" s="3" t="s">
        <v>398</v>
      </c>
      <c r="B49" s="3" t="s">
        <v>432</v>
      </c>
      <c r="C49" s="3" t="s">
        <v>625</v>
      </c>
      <c r="D49" s="3" t="s">
        <v>470</v>
      </c>
    </row>
    <row r="50" spans="1:4" x14ac:dyDescent="0.3">
      <c r="A50" s="3" t="s">
        <v>418</v>
      </c>
      <c r="B50" s="3" t="s">
        <v>357</v>
      </c>
      <c r="C50" s="3" t="s">
        <v>535</v>
      </c>
      <c r="D50" s="3" t="s">
        <v>464</v>
      </c>
    </row>
    <row r="51" spans="1:4" x14ac:dyDescent="0.3">
      <c r="A51" s="3" t="s">
        <v>351</v>
      </c>
      <c r="B51" s="3" t="s">
        <v>134</v>
      </c>
      <c r="C51" s="3" t="s">
        <v>580</v>
      </c>
      <c r="D51" s="3" t="s">
        <v>534</v>
      </c>
    </row>
    <row r="52" spans="1:4" x14ac:dyDescent="0.3">
      <c r="A52" s="3" t="s">
        <v>352</v>
      </c>
      <c r="B52" s="3" t="s">
        <v>353</v>
      </c>
      <c r="C52" s="3" t="s">
        <v>514</v>
      </c>
      <c r="D52" s="3" t="s">
        <v>409</v>
      </c>
    </row>
    <row r="53" spans="1:4" x14ac:dyDescent="0.3">
      <c r="A53" s="3" t="s">
        <v>476</v>
      </c>
      <c r="B53" s="3" t="s">
        <v>360</v>
      </c>
      <c r="C53" s="3" t="s">
        <v>473</v>
      </c>
      <c r="D53" s="3" t="s">
        <v>594</v>
      </c>
    </row>
    <row r="54" spans="1:4" x14ac:dyDescent="0.3">
      <c r="A54" s="3" t="s">
        <v>468</v>
      </c>
      <c r="B54" s="3" t="s">
        <v>566</v>
      </c>
      <c r="C54" s="3" t="s">
        <v>557</v>
      </c>
      <c r="D54" s="3" t="s">
        <v>569</v>
      </c>
    </row>
    <row r="55" spans="1:4" x14ac:dyDescent="0.3">
      <c r="A55" s="3" t="s">
        <v>354</v>
      </c>
      <c r="B55" s="3" t="s">
        <v>558</v>
      </c>
      <c r="C55" s="3"/>
      <c r="D55" s="3" t="s">
        <v>414</v>
      </c>
    </row>
    <row r="56" spans="1:4" x14ac:dyDescent="0.3">
      <c r="A56" s="3" t="s">
        <v>355</v>
      </c>
      <c r="B56" s="3" t="s">
        <v>512</v>
      </c>
      <c r="C56" s="3"/>
      <c r="D56" s="3" t="s">
        <v>528</v>
      </c>
    </row>
    <row r="57" spans="1:4" x14ac:dyDescent="0.3">
      <c r="A57" s="3" t="s">
        <v>438</v>
      </c>
      <c r="B57" s="3" t="s">
        <v>362</v>
      </c>
      <c r="C57" s="3"/>
      <c r="D57" s="3" t="s">
        <v>506</v>
      </c>
    </row>
    <row r="58" spans="1:4" x14ac:dyDescent="0.3">
      <c r="A58" s="3" t="s">
        <v>552</v>
      </c>
      <c r="B58" s="3" t="s">
        <v>549</v>
      </c>
      <c r="C58" s="3"/>
      <c r="D58" s="3" t="s">
        <v>516</v>
      </c>
    </row>
    <row r="59" spans="1:4" x14ac:dyDescent="0.3">
      <c r="A59" s="3" t="s">
        <v>449</v>
      </c>
      <c r="B59" s="3" t="s">
        <v>551</v>
      </c>
      <c r="C59" s="3"/>
      <c r="D59" s="3" t="s">
        <v>537</v>
      </c>
    </row>
    <row r="60" spans="1:4" x14ac:dyDescent="0.3">
      <c r="A60" s="3" t="s">
        <v>559</v>
      </c>
      <c r="B60" s="3" t="s">
        <v>363</v>
      </c>
      <c r="C60" s="3"/>
      <c r="D60" s="3" t="s">
        <v>387</v>
      </c>
    </row>
    <row r="61" spans="1:4" x14ac:dyDescent="0.3">
      <c r="A61" s="3" t="s">
        <v>525</v>
      </c>
      <c r="B61" s="3" t="s">
        <v>523</v>
      </c>
      <c r="C61" s="3"/>
      <c r="D61" s="3" t="s">
        <v>446</v>
      </c>
    </row>
    <row r="62" spans="1:4" x14ac:dyDescent="0.3">
      <c r="A62" s="3" t="s">
        <v>520</v>
      </c>
      <c r="B62" s="3" t="s">
        <v>384</v>
      </c>
      <c r="C62" s="3"/>
      <c r="D62" s="3" t="s">
        <v>389</v>
      </c>
    </row>
    <row r="63" spans="1:4" x14ac:dyDescent="0.3">
      <c r="A63" s="3" t="s">
        <v>356</v>
      </c>
      <c r="B63" s="3" t="s">
        <v>401</v>
      </c>
      <c r="C63" s="3"/>
      <c r="D63" s="3" t="s">
        <v>443</v>
      </c>
    </row>
    <row r="64" spans="1:4" x14ac:dyDescent="0.3">
      <c r="A64" s="3" t="s">
        <v>494</v>
      </c>
      <c r="B64" s="3" t="s">
        <v>358</v>
      </c>
      <c r="C64" s="3"/>
      <c r="D64" s="3" t="s">
        <v>413</v>
      </c>
    </row>
    <row r="65" spans="1:4" x14ac:dyDescent="0.3">
      <c r="A65" s="3" t="s">
        <v>518</v>
      </c>
      <c r="B65" s="4" t="s">
        <v>493</v>
      </c>
      <c r="C65" s="3"/>
      <c r="D65" s="3" t="s">
        <v>365</v>
      </c>
    </row>
    <row r="66" spans="1:4" x14ac:dyDescent="0.3">
      <c r="A66" s="3" t="s">
        <v>502</v>
      </c>
      <c r="B66" s="3" t="s">
        <v>417</v>
      </c>
      <c r="C66" s="3"/>
      <c r="D66" s="3" t="s">
        <v>349</v>
      </c>
    </row>
    <row r="67" spans="1:4" x14ac:dyDescent="0.3">
      <c r="A67" s="3" t="s">
        <v>359</v>
      </c>
      <c r="B67" s="3" t="s">
        <v>570</v>
      </c>
      <c r="C67" s="3"/>
      <c r="D67" s="3" t="s">
        <v>578</v>
      </c>
    </row>
    <row r="68" spans="1:4" x14ac:dyDescent="0.3">
      <c r="A68" s="3" t="s">
        <v>361</v>
      </c>
      <c r="B68" s="3" t="s">
        <v>454</v>
      </c>
      <c r="C68" s="3"/>
      <c r="D68" s="3" t="s">
        <v>591</v>
      </c>
    </row>
    <row r="69" spans="1:4" x14ac:dyDescent="0.3">
      <c r="A69" s="3" t="s">
        <v>507</v>
      </c>
      <c r="B69" s="3" t="s">
        <v>396</v>
      </c>
      <c r="C69" s="3"/>
      <c r="D69" s="3" t="s">
        <v>600</v>
      </c>
    </row>
    <row r="70" spans="1:4" x14ac:dyDescent="0.3">
      <c r="A70" s="3" t="s">
        <v>459</v>
      </c>
      <c r="B70" s="3" t="s">
        <v>393</v>
      </c>
      <c r="C70" s="3"/>
      <c r="D70" s="3" t="s">
        <v>530</v>
      </c>
    </row>
    <row r="71" spans="1:4" x14ac:dyDescent="0.3">
      <c r="A71" s="3" t="s">
        <v>445</v>
      </c>
      <c r="B71" s="3" t="s">
        <v>455</v>
      </c>
      <c r="C71" s="3"/>
      <c r="D71" s="3" t="s">
        <v>415</v>
      </c>
    </row>
    <row r="72" spans="1:4" x14ac:dyDescent="0.3">
      <c r="A72" s="3" t="s">
        <v>447</v>
      </c>
      <c r="B72" s="3" t="s">
        <v>364</v>
      </c>
      <c r="C72" s="3"/>
      <c r="D72" s="4" t="s">
        <v>524</v>
      </c>
    </row>
    <row r="73" spans="1:4" x14ac:dyDescent="0.3">
      <c r="A73" s="3" t="s">
        <v>576</v>
      </c>
      <c r="B73" s="3" t="s">
        <v>430</v>
      </c>
      <c r="C73" s="3"/>
      <c r="D73" s="3" t="s">
        <v>436</v>
      </c>
    </row>
    <row r="74" spans="1:4" x14ac:dyDescent="0.3">
      <c r="A74" s="3" t="s">
        <v>374</v>
      </c>
      <c r="B74" s="3" t="s">
        <v>586</v>
      </c>
      <c r="C74" s="3"/>
      <c r="D74" s="3" t="s">
        <v>397</v>
      </c>
    </row>
    <row r="75" spans="1:4" x14ac:dyDescent="0.3">
      <c r="A75" s="3" t="s">
        <v>451</v>
      </c>
      <c r="B75" s="3" t="s">
        <v>467</v>
      </c>
      <c r="C75" s="3"/>
      <c r="D75" s="3" t="s">
        <v>573</v>
      </c>
    </row>
    <row r="76" spans="1:4" x14ac:dyDescent="0.3">
      <c r="A76" s="3" t="s">
        <v>550</v>
      </c>
      <c r="B76" s="3" t="s">
        <v>457</v>
      </c>
      <c r="C76" s="3"/>
      <c r="D76" s="3" t="s">
        <v>416</v>
      </c>
    </row>
    <row r="77" spans="1:4" x14ac:dyDescent="0.3">
      <c r="A77" s="3" t="s">
        <v>380</v>
      </c>
      <c r="B77" s="3" t="s">
        <v>391</v>
      </c>
      <c r="C77" s="3"/>
      <c r="D77" s="3" t="s">
        <v>498</v>
      </c>
    </row>
    <row r="78" spans="1:4" x14ac:dyDescent="0.3">
      <c r="A78" s="3" t="s">
        <v>519</v>
      </c>
      <c r="B78" s="3" t="s">
        <v>488</v>
      </c>
      <c r="C78" s="3"/>
      <c r="D78" s="3" t="s">
        <v>501</v>
      </c>
    </row>
    <row r="79" spans="1:4" x14ac:dyDescent="0.3">
      <c r="A79" s="3" t="s">
        <v>602</v>
      </c>
      <c r="B79" s="3" t="s">
        <v>480</v>
      </c>
      <c r="C79" s="3"/>
      <c r="D79" s="3" t="s">
        <v>513</v>
      </c>
    </row>
    <row r="80" spans="1:4" x14ac:dyDescent="0.3">
      <c r="A80" s="3" t="s">
        <v>469</v>
      </c>
      <c r="B80" s="3" t="s">
        <v>533</v>
      </c>
      <c r="C80" s="3"/>
      <c r="D80" s="4" t="s">
        <v>495</v>
      </c>
    </row>
    <row r="81" spans="1:4" x14ac:dyDescent="0.3">
      <c r="A81" s="3" t="s">
        <v>403</v>
      </c>
      <c r="B81" s="3" t="s">
        <v>366</v>
      </c>
      <c r="C81" s="3"/>
      <c r="D81" s="3" t="s">
        <v>646</v>
      </c>
    </row>
    <row r="82" spans="1:4" x14ac:dyDescent="0.3">
      <c r="A82" s="3" t="s">
        <v>482</v>
      </c>
      <c r="B82" s="4" t="s">
        <v>522</v>
      </c>
      <c r="C82" s="3"/>
      <c r="D82" s="3" t="s">
        <v>399</v>
      </c>
    </row>
    <row r="83" spans="1:4" x14ac:dyDescent="0.3">
      <c r="A83" s="3" t="s">
        <v>379</v>
      </c>
      <c r="B83" s="4" t="s">
        <v>420</v>
      </c>
      <c r="C83" s="3"/>
      <c r="D83" s="4" t="s">
        <v>540</v>
      </c>
    </row>
    <row r="84" spans="1:4" x14ac:dyDescent="0.3">
      <c r="A84" s="3" t="s">
        <v>532</v>
      </c>
      <c r="B84" s="3" t="s">
        <v>475</v>
      </c>
      <c r="C84" s="3"/>
      <c r="D84" s="3" t="s">
        <v>463</v>
      </c>
    </row>
    <row r="85" spans="1:4" x14ac:dyDescent="0.3">
      <c r="A85" s="3" t="s">
        <v>617</v>
      </c>
      <c r="B85" s="3" t="s">
        <v>143</v>
      </c>
      <c r="C85" s="3"/>
      <c r="D85" s="4" t="s">
        <v>412</v>
      </c>
    </row>
    <row r="86" spans="1:4" x14ac:dyDescent="0.3">
      <c r="A86" s="3" t="s">
        <v>486</v>
      </c>
      <c r="B86" s="4" t="s">
        <v>547</v>
      </c>
      <c r="C86" s="3"/>
      <c r="D86" s="4" t="s">
        <v>599</v>
      </c>
    </row>
    <row r="87" spans="1:4" x14ac:dyDescent="0.3">
      <c r="A87" s="4"/>
      <c r="B87" s="3" t="s">
        <v>423</v>
      </c>
      <c r="C87" s="3"/>
      <c r="D87" s="4" t="s">
        <v>483</v>
      </c>
    </row>
    <row r="88" spans="1:4" x14ac:dyDescent="0.3">
      <c r="A88" s="4"/>
      <c r="B88" s="4" t="s">
        <v>610</v>
      </c>
      <c r="C88" s="4"/>
      <c r="D88" s="4" t="s">
        <v>554</v>
      </c>
    </row>
    <row r="89" spans="1:4" x14ac:dyDescent="0.3">
      <c r="A89" s="4"/>
      <c r="B89" s="4" t="s">
        <v>601</v>
      </c>
      <c r="C89" s="4"/>
      <c r="D89" s="4" t="s">
        <v>614</v>
      </c>
    </row>
    <row r="90" spans="1:4" x14ac:dyDescent="0.3">
      <c r="A90" s="4"/>
      <c r="B90" s="3" t="s">
        <v>508</v>
      </c>
      <c r="C90" s="4"/>
      <c r="D90" s="4" t="s">
        <v>589</v>
      </c>
    </row>
    <row r="91" spans="1:4" x14ac:dyDescent="0.3">
      <c r="A91" s="4"/>
      <c r="B91" s="4" t="s">
        <v>487</v>
      </c>
      <c r="C91" s="4"/>
      <c r="D91" s="4" t="s">
        <v>428</v>
      </c>
    </row>
    <row r="92" spans="1:4" x14ac:dyDescent="0.3">
      <c r="A92" s="4"/>
      <c r="B92" s="4" t="s">
        <v>150</v>
      </c>
      <c r="C92" s="4"/>
      <c r="D92" s="4" t="s">
        <v>571</v>
      </c>
    </row>
    <row r="93" spans="1:4" x14ac:dyDescent="0.3">
      <c r="A93" s="4"/>
      <c r="B93" s="4" t="s">
        <v>460</v>
      </c>
      <c r="C93" s="4"/>
      <c r="D93" s="4" t="s">
        <v>584</v>
      </c>
    </row>
    <row r="94" spans="1:4" x14ac:dyDescent="0.3">
      <c r="A94" s="4"/>
      <c r="B94" s="4" t="s">
        <v>565</v>
      </c>
      <c r="C94" s="4"/>
      <c r="D94" s="4" t="s">
        <v>574</v>
      </c>
    </row>
    <row r="95" spans="1:4" x14ac:dyDescent="0.3">
      <c r="A95" s="4"/>
      <c r="B95" s="3" t="s">
        <v>477</v>
      </c>
      <c r="C95" s="4"/>
      <c r="D95" s="4" t="s">
        <v>560</v>
      </c>
    </row>
    <row r="96" spans="1:4" x14ac:dyDescent="0.3">
      <c r="A96" s="4"/>
      <c r="B96" s="4" t="s">
        <v>490</v>
      </c>
      <c r="C96" s="4"/>
      <c r="D96" s="4" t="s">
        <v>605</v>
      </c>
    </row>
    <row r="97" spans="1:4" x14ac:dyDescent="0.3">
      <c r="A97" s="4"/>
      <c r="B97" s="3" t="s">
        <v>367</v>
      </c>
      <c r="C97" s="4"/>
      <c r="D97" s="4" t="s">
        <v>410</v>
      </c>
    </row>
    <row r="98" spans="1:4" x14ac:dyDescent="0.3">
      <c r="A98" s="4"/>
      <c r="B98" s="4" t="s">
        <v>621</v>
      </c>
      <c r="C98" s="4"/>
      <c r="D98" s="4" t="s">
        <v>592</v>
      </c>
    </row>
    <row r="99" spans="1:4" x14ac:dyDescent="0.3">
      <c r="A99" s="4"/>
      <c r="B99" s="3" t="s">
        <v>386</v>
      </c>
      <c r="C99" s="4"/>
      <c r="D99" s="4" t="s">
        <v>619</v>
      </c>
    </row>
    <row r="100" spans="1:4" x14ac:dyDescent="0.3">
      <c r="A100" s="4"/>
      <c r="B100" s="4" t="s">
        <v>562</v>
      </c>
      <c r="C100" s="4"/>
      <c r="D100" s="4" t="s">
        <v>465</v>
      </c>
    </row>
    <row r="101" spans="1:4" x14ac:dyDescent="0.3">
      <c r="A101" s="4"/>
      <c r="B101" s="4" t="s">
        <v>611</v>
      </c>
      <c r="C101" s="4"/>
      <c r="D101" s="4" t="s">
        <v>572</v>
      </c>
    </row>
    <row r="102" spans="1:4" x14ac:dyDescent="0.3">
      <c r="A102" s="4"/>
      <c r="B102" s="4" t="s">
        <v>536</v>
      </c>
      <c r="C102" s="4"/>
      <c r="D102" s="4" t="s">
        <v>485</v>
      </c>
    </row>
    <row r="103" spans="1:4" x14ac:dyDescent="0.3">
      <c r="A103" s="4"/>
      <c r="B103" s="4" t="s">
        <v>489</v>
      </c>
      <c r="C103" s="4"/>
      <c r="D103" s="4" t="s">
        <v>615</v>
      </c>
    </row>
    <row r="104" spans="1:4" x14ac:dyDescent="0.3">
      <c r="A104" s="4"/>
      <c r="B104" s="4" t="s">
        <v>579</v>
      </c>
      <c r="C104" s="4"/>
      <c r="D104" s="4" t="s">
        <v>154</v>
      </c>
    </row>
    <row r="105" spans="1:4" x14ac:dyDescent="0.3">
      <c r="A105" s="4"/>
      <c r="B105" s="4" t="s">
        <v>435</v>
      </c>
      <c r="C105" s="4"/>
      <c r="D105" s="4" t="s">
        <v>623</v>
      </c>
    </row>
    <row r="106" spans="1:4" x14ac:dyDescent="0.3">
      <c r="A106" s="4"/>
      <c r="B106" s="4" t="s">
        <v>618</v>
      </c>
      <c r="C106" s="4"/>
      <c r="D106" s="4" t="s">
        <v>568</v>
      </c>
    </row>
    <row r="107" spans="1:4" x14ac:dyDescent="0.3">
      <c r="A107" s="4"/>
      <c r="B107" s="4" t="s">
        <v>504</v>
      </c>
      <c r="C107" s="4"/>
      <c r="D107" s="4" t="s">
        <v>102</v>
      </c>
    </row>
    <row r="108" spans="1:4" x14ac:dyDescent="0.3">
      <c r="A108" s="4"/>
      <c r="B108" s="4" t="s">
        <v>575</v>
      </c>
      <c r="C108" s="4"/>
      <c r="D108" s="3" t="s">
        <v>406</v>
      </c>
    </row>
    <row r="109" spans="1:4" x14ac:dyDescent="0.3">
      <c r="A109" s="4"/>
      <c r="B109" s="4" t="s">
        <v>595</v>
      </c>
      <c r="C109" s="4"/>
      <c r="D109" s="4" t="s">
        <v>503</v>
      </c>
    </row>
    <row r="110" spans="1:4" x14ac:dyDescent="0.3">
      <c r="A110" s="4"/>
      <c r="B110" s="4" t="s">
        <v>382</v>
      </c>
      <c r="C110" s="4"/>
      <c r="D110" s="4" t="s">
        <v>622</v>
      </c>
    </row>
    <row r="111" spans="1:4" x14ac:dyDescent="0.3">
      <c r="A111" s="4"/>
      <c r="B111" s="4" t="s">
        <v>587</v>
      </c>
      <c r="C111" s="4"/>
      <c r="D111" s="4" t="s">
        <v>442</v>
      </c>
    </row>
    <row r="112" spans="1:4" x14ac:dyDescent="0.3">
      <c r="A112" s="4"/>
      <c r="B112" s="4" t="s">
        <v>400</v>
      </c>
      <c r="C112" s="4"/>
      <c r="D112" s="4" t="s">
        <v>542</v>
      </c>
    </row>
    <row r="113" spans="1:4" x14ac:dyDescent="0.3">
      <c r="A113" s="4"/>
      <c r="B113" s="4" t="s">
        <v>588</v>
      </c>
      <c r="C113" s="4"/>
      <c r="D113" s="4" t="s">
        <v>419</v>
      </c>
    </row>
    <row r="114" spans="1:4" x14ac:dyDescent="0.3">
      <c r="A114" s="4"/>
      <c r="B114" s="4" t="s">
        <v>545</v>
      </c>
      <c r="C114" s="4"/>
      <c r="D114" s="4" t="s">
        <v>527</v>
      </c>
    </row>
    <row r="115" spans="1:4" x14ac:dyDescent="0.3">
      <c r="A115" s="4"/>
      <c r="B115" s="4" t="s">
        <v>479</v>
      </c>
      <c r="C115" s="4"/>
      <c r="D115" s="3" t="s">
        <v>441</v>
      </c>
    </row>
    <row r="116" spans="1:4" x14ac:dyDescent="0.3">
      <c r="A116" s="4"/>
      <c r="B116" s="4" t="s">
        <v>639</v>
      </c>
      <c r="C116" s="4"/>
      <c r="D116" s="3" t="s">
        <v>440</v>
      </c>
    </row>
    <row r="117" spans="1:4" x14ac:dyDescent="0.3">
      <c r="A117" s="4"/>
      <c r="B117" s="4" t="s">
        <v>616</v>
      </c>
      <c r="C117" s="4"/>
      <c r="D117" s="4" t="s">
        <v>590</v>
      </c>
    </row>
    <row r="118" spans="1:4" x14ac:dyDescent="0.3">
      <c r="A118" s="4"/>
      <c r="B118" s="4" t="s">
        <v>606</v>
      </c>
      <c r="C118" s="4"/>
      <c r="D118" s="4" t="s">
        <v>628</v>
      </c>
    </row>
    <row r="119" spans="1:4" x14ac:dyDescent="0.3">
      <c r="A119" s="4"/>
      <c r="B119" s="4"/>
      <c r="C119" s="4"/>
      <c r="D119" s="4" t="s">
        <v>624</v>
      </c>
    </row>
    <row r="120" spans="1:4" x14ac:dyDescent="0.3">
      <c r="A120" s="4"/>
      <c r="B120" s="4"/>
      <c r="C120" s="4"/>
      <c r="D120" s="4" t="s">
        <v>553</v>
      </c>
    </row>
    <row r="121" spans="1:4" x14ac:dyDescent="0.3">
      <c r="A121" s="4"/>
      <c r="B121" s="4"/>
      <c r="C121" s="4"/>
      <c r="D121" s="4" t="s">
        <v>609</v>
      </c>
    </row>
    <row r="122" spans="1:4" x14ac:dyDescent="0.3">
      <c r="A122" s="4"/>
      <c r="B122" s="4"/>
      <c r="C122" s="4"/>
      <c r="D122" s="4" t="s">
        <v>612</v>
      </c>
    </row>
    <row r="123" spans="1:4" x14ac:dyDescent="0.3">
      <c r="A123" s="4"/>
      <c r="B123" s="4"/>
      <c r="C123" s="4"/>
      <c r="D123" s="4" t="s">
        <v>505</v>
      </c>
    </row>
    <row r="124" spans="1:4" x14ac:dyDescent="0.3">
      <c r="A124" s="4"/>
      <c r="B124" s="4"/>
      <c r="C124" s="4"/>
      <c r="D124" s="4" t="s">
        <v>633</v>
      </c>
    </row>
    <row r="125" spans="1:4" x14ac:dyDescent="0.3">
      <c r="A125" s="4"/>
      <c r="B125" s="4"/>
      <c r="C125" s="4"/>
      <c r="D125" s="4" t="s">
        <v>546</v>
      </c>
    </row>
    <row r="126" spans="1:4" x14ac:dyDescent="0.3">
      <c r="A126" s="4"/>
      <c r="B126" s="4"/>
      <c r="C126" s="4"/>
      <c r="D126" s="4" t="s">
        <v>636</v>
      </c>
    </row>
    <row r="127" spans="1:4" x14ac:dyDescent="0.3">
      <c r="A127" s="4"/>
      <c r="B127" s="4"/>
      <c r="C127" s="4"/>
      <c r="D127" s="4" t="s">
        <v>604</v>
      </c>
    </row>
    <row r="128" spans="1:4" x14ac:dyDescent="0.3">
      <c r="A128" s="4"/>
      <c r="B128" s="4"/>
      <c r="C128" s="4"/>
      <c r="D128" s="4" t="s">
        <v>620</v>
      </c>
    </row>
    <row r="129" spans="1:4" x14ac:dyDescent="0.3">
      <c r="A129" s="4"/>
      <c r="B129" s="4"/>
      <c r="C129" s="4"/>
      <c r="D129" s="4" t="s">
        <v>140</v>
      </c>
    </row>
    <row r="130" spans="1:4" x14ac:dyDescent="0.3">
      <c r="A130" s="4"/>
      <c r="B130" s="4"/>
      <c r="C130" s="4"/>
      <c r="D130" s="4" t="s">
        <v>458</v>
      </c>
    </row>
    <row r="131" spans="1:4" x14ac:dyDescent="0.3">
      <c r="A131" s="4"/>
      <c r="B131" s="4"/>
      <c r="C131" s="4"/>
      <c r="D131" s="4" t="s">
        <v>638</v>
      </c>
    </row>
    <row r="132" spans="1:4" x14ac:dyDescent="0.3">
      <c r="A132" s="4"/>
      <c r="B132" s="4"/>
      <c r="C132" s="4"/>
      <c r="D132" s="4" t="s">
        <v>581</v>
      </c>
    </row>
    <row r="133" spans="1:4" x14ac:dyDescent="0.3">
      <c r="A133" s="4"/>
      <c r="B133" s="4"/>
      <c r="C133" s="4"/>
      <c r="D133" s="4" t="s">
        <v>598</v>
      </c>
    </row>
    <row r="134" spans="1:4" x14ac:dyDescent="0.3">
      <c r="A134" s="4"/>
      <c r="B134" s="4"/>
      <c r="C134" s="4"/>
      <c r="D134" s="4" t="s">
        <v>632</v>
      </c>
    </row>
    <row r="135" spans="1:4" x14ac:dyDescent="0.3">
      <c r="A135" s="4"/>
      <c r="B135" s="4"/>
      <c r="C135" s="4"/>
      <c r="D135" s="4" t="s">
        <v>448</v>
      </c>
    </row>
    <row r="136" spans="1:4" x14ac:dyDescent="0.3">
      <c r="A136" s="4"/>
      <c r="B136" s="4"/>
      <c r="C136" s="4"/>
      <c r="D136" s="4" t="s">
        <v>450</v>
      </c>
    </row>
    <row r="137" spans="1:4" x14ac:dyDescent="0.3">
      <c r="A137" s="4"/>
      <c r="B137" s="4"/>
      <c r="C137" s="4"/>
      <c r="D137" s="4" t="s">
        <v>529</v>
      </c>
    </row>
    <row r="138" spans="1:4" x14ac:dyDescent="0.3">
      <c r="A138" s="4"/>
      <c r="B138" s="4"/>
      <c r="C138" s="4"/>
      <c r="D138" s="4" t="s">
        <v>635</v>
      </c>
    </row>
    <row r="139" spans="1:4" x14ac:dyDescent="0.3">
      <c r="A139" s="4"/>
      <c r="B139" s="4"/>
      <c r="C139" s="4"/>
      <c r="D139" s="4" t="s">
        <v>461</v>
      </c>
    </row>
    <row r="140" spans="1:4" x14ac:dyDescent="0.3">
      <c r="A140" s="4"/>
      <c r="B140" s="4"/>
      <c r="C140" s="4"/>
      <c r="D140" s="4" t="s">
        <v>531</v>
      </c>
    </row>
    <row r="141" spans="1:4" x14ac:dyDescent="0.3">
      <c r="A141" s="4"/>
      <c r="B141" s="4"/>
      <c r="C141" s="4"/>
      <c r="D141" s="4" t="s">
        <v>634</v>
      </c>
    </row>
    <row r="142" spans="1:4" x14ac:dyDescent="0.3">
      <c r="A142" s="4"/>
      <c r="B142" s="4"/>
      <c r="C142" s="4"/>
      <c r="D142" s="4" t="s">
        <v>577</v>
      </c>
    </row>
    <row r="143" spans="1:4" x14ac:dyDescent="0.3">
      <c r="A143" s="4"/>
      <c r="B143" s="4"/>
      <c r="C143" s="4"/>
      <c r="D143" s="4" t="s">
        <v>630</v>
      </c>
    </row>
    <row r="144" spans="1:4" x14ac:dyDescent="0.3">
      <c r="A144" s="4"/>
      <c r="B144" s="4"/>
      <c r="C144" s="4"/>
      <c r="D144" s="3" t="s">
        <v>381</v>
      </c>
    </row>
    <row r="145" spans="1:4" x14ac:dyDescent="0.3">
      <c r="A145" s="4"/>
      <c r="B145" s="4"/>
      <c r="C145" s="4"/>
      <c r="D145" s="4" t="s">
        <v>582</v>
      </c>
    </row>
    <row r="146" spans="1:4" x14ac:dyDescent="0.3">
      <c r="A146" s="4"/>
      <c r="B146" s="4"/>
      <c r="C146" s="4"/>
      <c r="D146" s="4" t="s">
        <v>631</v>
      </c>
    </row>
    <row r="147" spans="1:4" x14ac:dyDescent="0.3">
      <c r="A147" s="4"/>
      <c r="B147" s="4"/>
      <c r="C147" s="4"/>
      <c r="D147" s="4" t="s">
        <v>593</v>
      </c>
    </row>
    <row r="148" spans="1:4" x14ac:dyDescent="0.3">
      <c r="A148" s="4"/>
      <c r="B148" s="4"/>
      <c r="C148" s="4"/>
      <c r="D148" s="4" t="s">
        <v>555</v>
      </c>
    </row>
    <row r="149" spans="1:4" x14ac:dyDescent="0.3">
      <c r="A149" s="4"/>
      <c r="B149" s="4"/>
      <c r="C149" s="4"/>
      <c r="D149" s="4" t="s">
        <v>607</v>
      </c>
    </row>
    <row r="150" spans="1:4" x14ac:dyDescent="0.3">
      <c r="A150" s="4"/>
      <c r="B150" s="4"/>
      <c r="C150" s="4"/>
      <c r="D150" s="3" t="s">
        <v>377</v>
      </c>
    </row>
    <row r="151" spans="1:4" x14ac:dyDescent="0.3">
      <c r="A151" s="4"/>
      <c r="B151" s="4"/>
      <c r="C151" s="4"/>
      <c r="D151" s="4" t="s">
        <v>434</v>
      </c>
    </row>
    <row r="152" spans="1:4" x14ac:dyDescent="0.3">
      <c r="A152" s="4"/>
      <c r="B152" s="4"/>
      <c r="C152" s="4"/>
      <c r="D152" s="4" t="s">
        <v>152</v>
      </c>
    </row>
    <row r="153" spans="1:4" x14ac:dyDescent="0.3">
      <c r="A153" s="4"/>
      <c r="B153" s="4"/>
      <c r="C153" s="4"/>
      <c r="D153" s="4" t="s">
        <v>627</v>
      </c>
    </row>
    <row r="154" spans="1:4" x14ac:dyDescent="0.3">
      <c r="A154" s="4"/>
      <c r="B154" s="4"/>
      <c r="C154" s="4"/>
      <c r="D154" s="4" t="s">
        <v>526</v>
      </c>
    </row>
    <row r="155" spans="1:4" x14ac:dyDescent="0.3">
      <c r="A155" s="4"/>
      <c r="B155" s="4"/>
      <c r="C155" s="4"/>
      <c r="D155" s="4" t="s">
        <v>637</v>
      </c>
    </row>
    <row r="156" spans="1:4" x14ac:dyDescent="0.3">
      <c r="A156" s="4"/>
      <c r="B156" s="4"/>
      <c r="C156" s="4"/>
      <c r="D156" s="4" t="s">
        <v>626</v>
      </c>
    </row>
    <row r="157" spans="1:4" x14ac:dyDescent="0.3">
      <c r="A157" s="4"/>
      <c r="B157" s="4"/>
      <c r="C157" s="4"/>
      <c r="D157" s="4" t="s">
        <v>629</v>
      </c>
    </row>
    <row r="158" spans="1:4" x14ac:dyDescent="0.3">
      <c r="A158" s="4"/>
      <c r="B158" s="4"/>
      <c r="C158" s="4"/>
      <c r="D158" s="4" t="s">
        <v>640</v>
      </c>
    </row>
    <row r="159" spans="1:4" x14ac:dyDescent="0.3">
      <c r="A159" s="4"/>
      <c r="B159" s="4"/>
      <c r="C159" s="4"/>
      <c r="D159" s="4" t="s">
        <v>371</v>
      </c>
    </row>
    <row r="160" spans="1:4" x14ac:dyDescent="0.3">
      <c r="A160" s="5"/>
      <c r="B160" s="6"/>
      <c r="C160" s="6"/>
      <c r="D160" s="6"/>
    </row>
  </sheetData>
  <phoneticPr fontId="20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Table 1</vt:lpstr>
      <vt:lpstr>Table 2</vt:lpstr>
      <vt:lpstr>Table 3</vt:lpstr>
      <vt:lpstr>Table 5</vt:lpstr>
      <vt:lpstr>Table S4</vt:lpstr>
      <vt:lpstr>Table S5</vt:lpstr>
      <vt:lpstr>Table S6</vt:lpstr>
      <vt:lpstr>Table S8</vt:lpstr>
      <vt:lpstr>Table S9</vt:lpstr>
      <vt:lpstr>Table S10</vt:lpstr>
      <vt:lpstr>Table S12</vt:lpstr>
      <vt:lpstr>Table S13</vt:lpstr>
      <vt:lpstr>Table S16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仲蒙蒙</dc:creator>
  <cp:lastModifiedBy>Lin Zhu</cp:lastModifiedBy>
  <dcterms:created xsi:type="dcterms:W3CDTF">2015-06-05T18:19:00Z</dcterms:created>
  <dcterms:modified xsi:type="dcterms:W3CDTF">2022-09-16T09:07:55Z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2052-11.1.0.11830</vt:lpwstr>
  </property>
  <property fmtid="{D5CDD505-2E9C-101B-9397-08002B2CF9AE}" pid="3" name="ICV">
    <vt:lpwstr>8B1E6755A6E74F7CA9CD777B07D6891C</vt:lpwstr>
  </property>
</Properties>
</file>